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3600D52-1C99-4278-AA08-17C031CAD51E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基本参数表" sheetId="2" r:id="rId1"/>
    <sheet name="基本工况-无舵偏-攻角侧滑角变化" sheetId="1" r:id="rId2"/>
    <sheet name="基本工况-右滚10°-攻角侧滑角变化" sheetId="3" r:id="rId3"/>
    <sheet name="基本工况-俯仰-10°-攻角侧滑角变化" sheetId="4" r:id="rId4"/>
  </sheets>
  <definedNames>
    <definedName name="OLE_LINK4" localSheetId="0">基本参数表!$C$4</definedName>
    <definedName name="OLE_LINK6" localSheetId="0">基本参数表!$G$4</definedName>
    <definedName name="OLE_LINK7" localSheetId="0">基本参数表!$K$6</definedName>
    <definedName name="OLE_LINK9" localSheetId="0">基本参数表!$I$10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3" l="1"/>
  <c r="C78" i="3"/>
  <c r="D77" i="3" l="1"/>
  <c r="D76" i="3"/>
  <c r="C77" i="3"/>
  <c r="C76" i="3"/>
  <c r="E76" i="3"/>
  <c r="E77" i="3"/>
  <c r="E75" i="3"/>
  <c r="D75" i="3"/>
  <c r="C75" i="3"/>
  <c r="AJ74" i="4" l="1"/>
  <c r="AG74" i="4"/>
  <c r="X74" i="4"/>
  <c r="U74" i="4"/>
  <c r="L74" i="4"/>
  <c r="I74" i="4"/>
  <c r="Q74" i="4" s="1"/>
  <c r="E74" i="4"/>
  <c r="D74" i="4"/>
  <c r="C74" i="4"/>
  <c r="AJ73" i="4"/>
  <c r="AG73" i="4"/>
  <c r="X73" i="4"/>
  <c r="U73" i="4"/>
  <c r="AC73" i="4" s="1"/>
  <c r="L73" i="4"/>
  <c r="I73" i="4"/>
  <c r="E73" i="4"/>
  <c r="D73" i="4"/>
  <c r="C73" i="4"/>
  <c r="AJ72" i="4"/>
  <c r="AG72" i="4"/>
  <c r="AO72" i="4" s="1"/>
  <c r="X72" i="4"/>
  <c r="U72" i="4"/>
  <c r="AC72" i="4" s="1"/>
  <c r="L72" i="4"/>
  <c r="I72" i="4"/>
  <c r="E72" i="4"/>
  <c r="D72" i="4"/>
  <c r="C72" i="4"/>
  <c r="AJ71" i="4"/>
  <c r="AG71" i="4"/>
  <c r="X71" i="4"/>
  <c r="U71" i="4"/>
  <c r="AC71" i="4" s="1"/>
  <c r="L71" i="4"/>
  <c r="I71" i="4"/>
  <c r="E71" i="4"/>
  <c r="D71" i="4"/>
  <c r="C71" i="4"/>
  <c r="AJ70" i="4"/>
  <c r="AG70" i="4"/>
  <c r="AO70" i="4" s="1"/>
  <c r="X70" i="4"/>
  <c r="U70" i="4"/>
  <c r="L70" i="4"/>
  <c r="I70" i="4"/>
  <c r="E70" i="4"/>
  <c r="D70" i="4"/>
  <c r="C70" i="4"/>
  <c r="AJ69" i="4"/>
  <c r="AG69" i="4"/>
  <c r="X69" i="4"/>
  <c r="U69" i="4"/>
  <c r="L69" i="4"/>
  <c r="I69" i="4"/>
  <c r="E69" i="4"/>
  <c r="D69" i="4"/>
  <c r="C69" i="4"/>
  <c r="AJ68" i="4"/>
  <c r="AG68" i="4"/>
  <c r="X68" i="4"/>
  <c r="U68" i="4"/>
  <c r="L68" i="4"/>
  <c r="Q68" i="4" s="1"/>
  <c r="I68" i="4"/>
  <c r="E68" i="4"/>
  <c r="D68" i="4"/>
  <c r="C68" i="4"/>
  <c r="AJ67" i="4"/>
  <c r="AG67" i="4"/>
  <c r="AO67" i="4" s="1"/>
  <c r="X67" i="4"/>
  <c r="U67" i="4"/>
  <c r="Q67" i="4"/>
  <c r="L67" i="4"/>
  <c r="I67" i="4"/>
  <c r="E67" i="4"/>
  <c r="D67" i="4"/>
  <c r="C67" i="4"/>
  <c r="AJ66" i="4"/>
  <c r="AG66" i="4"/>
  <c r="X66" i="4"/>
  <c r="U66" i="4"/>
  <c r="L66" i="4"/>
  <c r="I66" i="4"/>
  <c r="E66" i="4"/>
  <c r="D66" i="4"/>
  <c r="C66" i="4"/>
  <c r="AJ65" i="4"/>
  <c r="AG65" i="4"/>
  <c r="X65" i="4"/>
  <c r="U65" i="4"/>
  <c r="L65" i="4"/>
  <c r="I65" i="4"/>
  <c r="E65" i="4"/>
  <c r="D65" i="4"/>
  <c r="C65" i="4"/>
  <c r="AJ64" i="4"/>
  <c r="AG64" i="4"/>
  <c r="X64" i="4"/>
  <c r="U64" i="4"/>
  <c r="AC64" i="4" s="1"/>
  <c r="L64" i="4"/>
  <c r="I64" i="4"/>
  <c r="E64" i="4"/>
  <c r="D64" i="4"/>
  <c r="C64" i="4"/>
  <c r="AJ63" i="4"/>
  <c r="AG63" i="4"/>
  <c r="AO63" i="4" s="1"/>
  <c r="X63" i="4"/>
  <c r="U63" i="4"/>
  <c r="L63" i="4"/>
  <c r="I63" i="4"/>
  <c r="E63" i="4"/>
  <c r="D63" i="4"/>
  <c r="C63" i="4"/>
  <c r="AJ62" i="4"/>
  <c r="AG62" i="4"/>
  <c r="X62" i="4"/>
  <c r="U62" i="4"/>
  <c r="L62" i="4"/>
  <c r="I62" i="4"/>
  <c r="E62" i="4"/>
  <c r="D62" i="4"/>
  <c r="C62" i="4"/>
  <c r="AO61" i="4"/>
  <c r="AJ61" i="4"/>
  <c r="AG61" i="4"/>
  <c r="X61" i="4"/>
  <c r="U61" i="4"/>
  <c r="L61" i="4"/>
  <c r="I61" i="4"/>
  <c r="E61" i="4"/>
  <c r="D61" i="4"/>
  <c r="C61" i="4"/>
  <c r="AJ60" i="4"/>
  <c r="AG60" i="4"/>
  <c r="AO60" i="4" s="1"/>
  <c r="X60" i="4"/>
  <c r="U60" i="4"/>
  <c r="L60" i="4"/>
  <c r="I60" i="4"/>
  <c r="Q60" i="4" s="1"/>
  <c r="E60" i="4"/>
  <c r="D60" i="4"/>
  <c r="C60" i="4"/>
  <c r="AJ59" i="4"/>
  <c r="AG59" i="4"/>
  <c r="X59" i="4"/>
  <c r="U59" i="4"/>
  <c r="L59" i="4"/>
  <c r="I59" i="4"/>
  <c r="E59" i="4"/>
  <c r="D59" i="4"/>
  <c r="C59" i="4"/>
  <c r="AJ58" i="4"/>
  <c r="AO58" i="4" s="1"/>
  <c r="AG58" i="4"/>
  <c r="X58" i="4"/>
  <c r="U58" i="4"/>
  <c r="AC58" i="4" s="1"/>
  <c r="Q58" i="4"/>
  <c r="L58" i="4"/>
  <c r="I58" i="4"/>
  <c r="E58" i="4"/>
  <c r="D58" i="4"/>
  <c r="C58" i="4"/>
  <c r="AJ57" i="4"/>
  <c r="AG57" i="4"/>
  <c r="X57" i="4"/>
  <c r="U57" i="4"/>
  <c r="L57" i="4"/>
  <c r="I57" i="4"/>
  <c r="E57" i="4"/>
  <c r="D57" i="4"/>
  <c r="C57" i="4"/>
  <c r="AJ56" i="4"/>
  <c r="AG56" i="4"/>
  <c r="AC56" i="4"/>
  <c r="X56" i="4"/>
  <c r="U56" i="4"/>
  <c r="L56" i="4"/>
  <c r="I56" i="4"/>
  <c r="E56" i="4"/>
  <c r="D56" i="4"/>
  <c r="C56" i="4"/>
  <c r="AJ55" i="4"/>
  <c r="AG55" i="4"/>
  <c r="AO55" i="4" s="1"/>
  <c r="X55" i="4"/>
  <c r="U55" i="4"/>
  <c r="L55" i="4"/>
  <c r="I55" i="4"/>
  <c r="E55" i="4"/>
  <c r="D55" i="4"/>
  <c r="C55" i="4"/>
  <c r="AJ54" i="4"/>
  <c r="AG54" i="4"/>
  <c r="X54" i="4"/>
  <c r="U54" i="4"/>
  <c r="L54" i="4"/>
  <c r="I54" i="4"/>
  <c r="E54" i="4"/>
  <c r="D54" i="4"/>
  <c r="C54" i="4"/>
  <c r="AJ53" i="4"/>
  <c r="AG53" i="4"/>
  <c r="X53" i="4"/>
  <c r="U53" i="4"/>
  <c r="L53" i="4"/>
  <c r="I53" i="4"/>
  <c r="E53" i="4"/>
  <c r="D53" i="4"/>
  <c r="C53" i="4"/>
  <c r="AJ52" i="4"/>
  <c r="AG52" i="4"/>
  <c r="AO52" i="4" s="1"/>
  <c r="X52" i="4"/>
  <c r="U52" i="4"/>
  <c r="L52" i="4"/>
  <c r="I52" i="4"/>
  <c r="E52" i="4"/>
  <c r="D52" i="4"/>
  <c r="C52" i="4"/>
  <c r="AJ51" i="4"/>
  <c r="AG51" i="4"/>
  <c r="X51" i="4"/>
  <c r="U51" i="4"/>
  <c r="L51" i="4"/>
  <c r="I51" i="4"/>
  <c r="E51" i="4"/>
  <c r="D51" i="4"/>
  <c r="C51" i="4"/>
  <c r="AJ50" i="4"/>
  <c r="AO50" i="4" s="1"/>
  <c r="AG50" i="4"/>
  <c r="X50" i="4"/>
  <c r="U50" i="4"/>
  <c r="AC50" i="4" s="1"/>
  <c r="L50" i="4"/>
  <c r="I50" i="4"/>
  <c r="E50" i="4"/>
  <c r="D50" i="4"/>
  <c r="C50" i="4"/>
  <c r="AO49" i="4"/>
  <c r="AJ49" i="4"/>
  <c r="AG49" i="4"/>
  <c r="X49" i="4"/>
  <c r="U49" i="4"/>
  <c r="L49" i="4"/>
  <c r="I49" i="4"/>
  <c r="E49" i="4"/>
  <c r="D49" i="4"/>
  <c r="C49" i="4"/>
  <c r="AJ48" i="4"/>
  <c r="AG48" i="4"/>
  <c r="X48" i="4"/>
  <c r="U48" i="4"/>
  <c r="L48" i="4"/>
  <c r="I48" i="4"/>
  <c r="E48" i="4"/>
  <c r="D48" i="4"/>
  <c r="C48" i="4"/>
  <c r="AJ47" i="4"/>
  <c r="AG47" i="4"/>
  <c r="X47" i="4"/>
  <c r="U47" i="4"/>
  <c r="L47" i="4"/>
  <c r="I47" i="4"/>
  <c r="E47" i="4"/>
  <c r="D47" i="4"/>
  <c r="C47" i="4"/>
  <c r="AJ46" i="4"/>
  <c r="AG46" i="4"/>
  <c r="X46" i="4"/>
  <c r="U46" i="4"/>
  <c r="L46" i="4"/>
  <c r="I46" i="4"/>
  <c r="Q46" i="4" s="1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AJ32" i="4"/>
  <c r="AG32" i="4"/>
  <c r="AC32" i="4"/>
  <c r="X32" i="4"/>
  <c r="U32" i="4"/>
  <c r="Q32" i="4"/>
  <c r="L32" i="4"/>
  <c r="I32" i="4"/>
  <c r="E32" i="4"/>
  <c r="D32" i="4"/>
  <c r="C32" i="4"/>
  <c r="AO31" i="4"/>
  <c r="AJ31" i="4"/>
  <c r="AG31" i="4"/>
  <c r="X31" i="4"/>
  <c r="U31" i="4"/>
  <c r="AC31" i="4" s="1"/>
  <c r="L31" i="4"/>
  <c r="I31" i="4"/>
  <c r="E31" i="4"/>
  <c r="D31" i="4"/>
  <c r="C31" i="4"/>
  <c r="AJ30" i="4"/>
  <c r="AG30" i="4"/>
  <c r="X30" i="4"/>
  <c r="AC30" i="4" s="1"/>
  <c r="U30" i="4"/>
  <c r="L30" i="4"/>
  <c r="I30" i="4"/>
  <c r="E30" i="4"/>
  <c r="D30" i="4"/>
  <c r="C30" i="4"/>
  <c r="AJ29" i="4"/>
  <c r="AG29" i="4"/>
  <c r="X29" i="4"/>
  <c r="U29" i="4"/>
  <c r="L29" i="4"/>
  <c r="I29" i="4"/>
  <c r="E29" i="4"/>
  <c r="D29" i="4"/>
  <c r="C29" i="4"/>
  <c r="AJ28" i="4"/>
  <c r="AG28" i="4"/>
  <c r="X28" i="4"/>
  <c r="U28" i="4"/>
  <c r="L28" i="4"/>
  <c r="I28" i="4"/>
  <c r="E28" i="4"/>
  <c r="D28" i="4"/>
  <c r="C28" i="4"/>
  <c r="AJ27" i="4"/>
  <c r="AG27" i="4"/>
  <c r="AO27" i="4" s="1"/>
  <c r="X27" i="4"/>
  <c r="U27" i="4"/>
  <c r="AC27" i="4" s="1"/>
  <c r="L27" i="4"/>
  <c r="I27" i="4"/>
  <c r="E27" i="4"/>
  <c r="D27" i="4"/>
  <c r="C27" i="4"/>
  <c r="AJ26" i="4"/>
  <c r="AG26" i="4"/>
  <c r="X26" i="4"/>
  <c r="U26" i="4"/>
  <c r="L26" i="4"/>
  <c r="I26" i="4"/>
  <c r="E26" i="4"/>
  <c r="D26" i="4"/>
  <c r="C26" i="4"/>
  <c r="AO25" i="4"/>
  <c r="AJ25" i="4"/>
  <c r="AG25" i="4"/>
  <c r="X25" i="4"/>
  <c r="U25" i="4"/>
  <c r="AC25" i="4" s="1"/>
  <c r="L25" i="4"/>
  <c r="I25" i="4"/>
  <c r="E25" i="4"/>
  <c r="D25" i="4"/>
  <c r="C25" i="4"/>
  <c r="AJ24" i="4"/>
  <c r="AG24" i="4"/>
  <c r="AO24" i="4" s="1"/>
  <c r="AC24" i="4"/>
  <c r="X24" i="4"/>
  <c r="U24" i="4"/>
  <c r="L24" i="4"/>
  <c r="I24" i="4"/>
  <c r="E24" i="4"/>
  <c r="D24" i="4"/>
  <c r="C24" i="4"/>
  <c r="AJ23" i="4"/>
  <c r="AG23" i="4"/>
  <c r="X23" i="4"/>
  <c r="U23" i="4"/>
  <c r="AC23" i="4" s="1"/>
  <c r="Q23" i="4"/>
  <c r="L23" i="4"/>
  <c r="I23" i="4"/>
  <c r="E23" i="4"/>
  <c r="D23" i="4"/>
  <c r="C23" i="4"/>
  <c r="AO22" i="4"/>
  <c r="AJ22" i="4"/>
  <c r="AG22" i="4"/>
  <c r="X22" i="4"/>
  <c r="U22" i="4"/>
  <c r="AC22" i="4" s="1"/>
  <c r="Q22" i="4"/>
  <c r="L22" i="4"/>
  <c r="I22" i="4"/>
  <c r="E22" i="4"/>
  <c r="D22" i="4"/>
  <c r="C22" i="4"/>
  <c r="AJ21" i="4"/>
  <c r="AG21" i="4"/>
  <c r="AO21" i="4" s="1"/>
  <c r="X21" i="4"/>
  <c r="AC21" i="4" s="1"/>
  <c r="U21" i="4"/>
  <c r="L21" i="4"/>
  <c r="I21" i="4"/>
  <c r="E21" i="4"/>
  <c r="D21" i="4"/>
  <c r="C21" i="4"/>
  <c r="AJ20" i="4"/>
  <c r="AG20" i="4"/>
  <c r="X20" i="4"/>
  <c r="U20" i="4"/>
  <c r="L20" i="4"/>
  <c r="I20" i="4"/>
  <c r="E20" i="4"/>
  <c r="D20" i="4"/>
  <c r="C20" i="4"/>
  <c r="AJ19" i="4"/>
  <c r="AG19" i="4"/>
  <c r="X19" i="4"/>
  <c r="U19" i="4"/>
  <c r="L19" i="4"/>
  <c r="I19" i="4"/>
  <c r="E19" i="4"/>
  <c r="D19" i="4"/>
  <c r="C19" i="4"/>
  <c r="AJ18" i="4"/>
  <c r="AG18" i="4"/>
  <c r="AO18" i="4" s="1"/>
  <c r="X18" i="4"/>
  <c r="U18" i="4"/>
  <c r="AC18" i="4" s="1"/>
  <c r="L18" i="4"/>
  <c r="I18" i="4"/>
  <c r="E18" i="4"/>
  <c r="D18" i="4"/>
  <c r="C18" i="4"/>
  <c r="AJ17" i="4"/>
  <c r="AG17" i="4"/>
  <c r="X17" i="4"/>
  <c r="U17" i="4"/>
  <c r="AC17" i="4" s="1"/>
  <c r="L17" i="4"/>
  <c r="I17" i="4"/>
  <c r="E17" i="4"/>
  <c r="D17" i="4"/>
  <c r="C17" i="4"/>
  <c r="AJ16" i="4"/>
  <c r="AG16" i="4"/>
  <c r="AO16" i="4" s="1"/>
  <c r="X16" i="4"/>
  <c r="U16" i="4"/>
  <c r="L16" i="4"/>
  <c r="I16" i="4"/>
  <c r="E16" i="4"/>
  <c r="D16" i="4"/>
  <c r="C16" i="4"/>
  <c r="AJ15" i="4"/>
  <c r="AG15" i="4"/>
  <c r="AO15" i="4" s="1"/>
  <c r="X15" i="4"/>
  <c r="U15" i="4"/>
  <c r="L15" i="4"/>
  <c r="I15" i="4"/>
  <c r="E15" i="4"/>
  <c r="D15" i="4"/>
  <c r="C15" i="4"/>
  <c r="AJ14" i="4"/>
  <c r="AG14" i="4"/>
  <c r="AC14" i="4"/>
  <c r="X14" i="4"/>
  <c r="U14" i="4"/>
  <c r="L14" i="4"/>
  <c r="Q14" i="4" s="1"/>
  <c r="I14" i="4"/>
  <c r="E14" i="4"/>
  <c r="D14" i="4"/>
  <c r="C14" i="4"/>
  <c r="AJ13" i="4"/>
  <c r="AG13" i="4"/>
  <c r="X13" i="4"/>
  <c r="U13" i="4"/>
  <c r="AC13" i="4" s="1"/>
  <c r="Q13" i="4"/>
  <c r="L13" i="4"/>
  <c r="I13" i="4"/>
  <c r="E13" i="4"/>
  <c r="D13" i="4"/>
  <c r="C13" i="4"/>
  <c r="AJ12" i="4"/>
  <c r="AG12" i="4"/>
  <c r="AO12" i="4" s="1"/>
  <c r="X12" i="4"/>
  <c r="AC12" i="4" s="1"/>
  <c r="U12" i="4"/>
  <c r="L12" i="4"/>
  <c r="I12" i="4"/>
  <c r="E12" i="4"/>
  <c r="D12" i="4"/>
  <c r="C12" i="4"/>
  <c r="AJ11" i="4"/>
  <c r="AG11" i="4"/>
  <c r="AO11" i="4" s="1"/>
  <c r="X11" i="4"/>
  <c r="U11" i="4"/>
  <c r="L11" i="4"/>
  <c r="I11" i="4"/>
  <c r="E11" i="4"/>
  <c r="D11" i="4"/>
  <c r="C11" i="4"/>
  <c r="AJ10" i="4"/>
  <c r="AG10" i="4"/>
  <c r="AO10" i="4" s="1"/>
  <c r="X10" i="4"/>
  <c r="U10" i="4"/>
  <c r="L10" i="4"/>
  <c r="I10" i="4"/>
  <c r="Q10" i="4" s="1"/>
  <c r="E10" i="4"/>
  <c r="D10" i="4"/>
  <c r="C10" i="4"/>
  <c r="AJ9" i="4"/>
  <c r="AG9" i="4"/>
  <c r="AO9" i="4" s="1"/>
  <c r="X9" i="4"/>
  <c r="U9" i="4"/>
  <c r="L9" i="4"/>
  <c r="I9" i="4"/>
  <c r="E9" i="4"/>
  <c r="D9" i="4"/>
  <c r="C9" i="4"/>
  <c r="AJ8" i="4"/>
  <c r="AG8" i="4"/>
  <c r="X8" i="4"/>
  <c r="U8" i="4"/>
  <c r="L8" i="4"/>
  <c r="I8" i="4"/>
  <c r="E8" i="4"/>
  <c r="D8" i="4"/>
  <c r="C8" i="4"/>
  <c r="AO7" i="4"/>
  <c r="AJ7" i="4"/>
  <c r="AG7" i="4"/>
  <c r="X7" i="4"/>
  <c r="U7" i="4"/>
  <c r="L7" i="4"/>
  <c r="I7" i="4"/>
  <c r="E7" i="4"/>
  <c r="D7" i="4"/>
  <c r="C7" i="4"/>
  <c r="AJ6" i="4"/>
  <c r="AG6" i="4"/>
  <c r="X6" i="4"/>
  <c r="U6" i="4"/>
  <c r="L6" i="4"/>
  <c r="I6" i="4"/>
  <c r="E6" i="4"/>
  <c r="D6" i="4"/>
  <c r="C6" i="4"/>
  <c r="AJ5" i="4"/>
  <c r="AG5" i="4"/>
  <c r="X5" i="4"/>
  <c r="AC5" i="4" s="1"/>
  <c r="U5" i="4"/>
  <c r="L5" i="4"/>
  <c r="I5" i="4"/>
  <c r="E5" i="4"/>
  <c r="D5" i="4"/>
  <c r="C5" i="4"/>
  <c r="AO4" i="4"/>
  <c r="Q4" i="4"/>
  <c r="Q6" i="4" l="1"/>
  <c r="AO68" i="4"/>
  <c r="Q15" i="4"/>
  <c r="AO13" i="4"/>
  <c r="AC48" i="4"/>
  <c r="AO65" i="4"/>
  <c r="Q49" i="4"/>
  <c r="AO46" i="4"/>
  <c r="AO69" i="4"/>
  <c r="AO48" i="4"/>
  <c r="Q50" i="4"/>
  <c r="Q51" i="4"/>
  <c r="Q28" i="4"/>
  <c r="Q29" i="4"/>
  <c r="AC54" i="4"/>
  <c r="Q19" i="4"/>
  <c r="Q55" i="4"/>
  <c r="AO54" i="4"/>
  <c r="Q31" i="4"/>
  <c r="AO30" i="4"/>
  <c r="Q71" i="4"/>
  <c r="AO74" i="4"/>
  <c r="Q59" i="4"/>
  <c r="Q61" i="4"/>
  <c r="Q69" i="4"/>
  <c r="Q5" i="4"/>
  <c r="Q24" i="4"/>
  <c r="AC47" i="4"/>
  <c r="Q62" i="4"/>
  <c r="AC63" i="4"/>
  <c r="AC65" i="4"/>
  <c r="AC26" i="4"/>
  <c r="AC52" i="4"/>
  <c r="AC57" i="4"/>
  <c r="Q7" i="4"/>
  <c r="AC9" i="4"/>
  <c r="AC46" i="4"/>
  <c r="AC55" i="4"/>
  <c r="AO57" i="4"/>
  <c r="AO66" i="4"/>
  <c r="AC68" i="4"/>
  <c r="AC66" i="4"/>
  <c r="AC7" i="4"/>
  <c r="AC11" i="4"/>
  <c r="AC59" i="4"/>
  <c r="Q64" i="4"/>
  <c r="Q73" i="4"/>
  <c r="AC20" i="4"/>
  <c r="AC29" i="4"/>
  <c r="AC49" i="4"/>
  <c r="AC53" i="4"/>
  <c r="AO59" i="4"/>
  <c r="AC16" i="4"/>
  <c r="AO20" i="4"/>
  <c r="AO29" i="4"/>
  <c r="AC62" i="4"/>
  <c r="AC67" i="4"/>
  <c r="AC8" i="4"/>
  <c r="AO47" i="4"/>
  <c r="AC74" i="4"/>
  <c r="AC15" i="4"/>
  <c r="Q47" i="4"/>
  <c r="AC6" i="4"/>
  <c r="AO6" i="4"/>
  <c r="AC69" i="4"/>
  <c r="AC28" i="4"/>
  <c r="AC19" i="4"/>
  <c r="AO19" i="4"/>
  <c r="AO14" i="4"/>
  <c r="AO53" i="4"/>
  <c r="AC51" i="4"/>
  <c r="AO51" i="4"/>
  <c r="AO5" i="4"/>
  <c r="Q11" i="4"/>
  <c r="AC60" i="4"/>
  <c r="Q25" i="4"/>
  <c r="AO26" i="4"/>
  <c r="AO73" i="4"/>
  <c r="AO32" i="4"/>
  <c r="Q52" i="4"/>
  <c r="AC10" i="4"/>
  <c r="Q16" i="4"/>
  <c r="AO17" i="4"/>
  <c r="AO62" i="4"/>
  <c r="AO23" i="4"/>
  <c r="Q20" i="4"/>
  <c r="AO8" i="4"/>
  <c r="Q56" i="4"/>
  <c r="AO64" i="4"/>
  <c r="Q70" i="4"/>
  <c r="AO71" i="4"/>
  <c r="AO28" i="4"/>
  <c r="Q65" i="4"/>
  <c r="AO56" i="4"/>
  <c r="AC61" i="4"/>
  <c r="AC70" i="4"/>
  <c r="Q12" i="4"/>
  <c r="Q21" i="4"/>
  <c r="Q30" i="4"/>
  <c r="Q48" i="4"/>
  <c r="Q57" i="4"/>
  <c r="Q66" i="4"/>
  <c r="Q17" i="4"/>
  <c r="Q26" i="4"/>
  <c r="Q53" i="4"/>
  <c r="Q8" i="4"/>
  <c r="Q9" i="4"/>
  <c r="Q18" i="4"/>
  <c r="Q27" i="4"/>
  <c r="Q54" i="4"/>
  <c r="Q63" i="4"/>
  <c r="Q72" i="4"/>
  <c r="AO34" i="3"/>
  <c r="AO47" i="3"/>
  <c r="AO54" i="3"/>
  <c r="AO65" i="3"/>
  <c r="AO67" i="3"/>
  <c r="AO74" i="3"/>
  <c r="AO4" i="3"/>
  <c r="AO13" i="3"/>
  <c r="AO19" i="3"/>
  <c r="AO20" i="3"/>
  <c r="AC34" i="3"/>
  <c r="AC47" i="3"/>
  <c r="AC54" i="3"/>
  <c r="AC61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O60" i="3" s="1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O46" i="3" s="1"/>
  <c r="AG47" i="3"/>
  <c r="AG48" i="3"/>
  <c r="AG49" i="3"/>
  <c r="AO49" i="3" s="1"/>
  <c r="AG50" i="3"/>
  <c r="AO50" i="3" s="1"/>
  <c r="AG51" i="3"/>
  <c r="AO51" i="3" s="1"/>
  <c r="AG52" i="3"/>
  <c r="AO52" i="3" s="1"/>
  <c r="AG53" i="3"/>
  <c r="AO53" i="3" s="1"/>
  <c r="AG54" i="3"/>
  <c r="AG55" i="3"/>
  <c r="AO55" i="3" s="1"/>
  <c r="AG56" i="3"/>
  <c r="AO56" i="3" s="1"/>
  <c r="AG57" i="3"/>
  <c r="AO57" i="3" s="1"/>
  <c r="AG58" i="3"/>
  <c r="AO58" i="3" s="1"/>
  <c r="AG59" i="3"/>
  <c r="AO59" i="3" s="1"/>
  <c r="AG60" i="3"/>
  <c r="AG61" i="3"/>
  <c r="AO61" i="3" s="1"/>
  <c r="AG62" i="3"/>
  <c r="AO62" i="3" s="1"/>
  <c r="AG63" i="3"/>
  <c r="AO63" i="3" s="1"/>
  <c r="AG64" i="3"/>
  <c r="AO64" i="3" s="1"/>
  <c r="AG65" i="3"/>
  <c r="AG66" i="3"/>
  <c r="AO66" i="3" s="1"/>
  <c r="AG67" i="3"/>
  <c r="AG68" i="3"/>
  <c r="AO68" i="3" s="1"/>
  <c r="AG69" i="3"/>
  <c r="AO69" i="3" s="1"/>
  <c r="AG70" i="3"/>
  <c r="AO70" i="3" s="1"/>
  <c r="AG71" i="3"/>
  <c r="AO71" i="3" s="1"/>
  <c r="AG72" i="3"/>
  <c r="AO72" i="3" s="1"/>
  <c r="AG73" i="3"/>
  <c r="AO73" i="3" s="1"/>
  <c r="AG74" i="3"/>
  <c r="AG5" i="3"/>
  <c r="AO5" i="3" s="1"/>
  <c r="AG6" i="3"/>
  <c r="AO6" i="3" s="1"/>
  <c r="AG7" i="3"/>
  <c r="AO7" i="3" s="1"/>
  <c r="AG8" i="3"/>
  <c r="AO8" i="3" s="1"/>
  <c r="AG9" i="3"/>
  <c r="AO9" i="3" s="1"/>
  <c r="AG10" i="3"/>
  <c r="AO10" i="3" s="1"/>
  <c r="AG11" i="3"/>
  <c r="AO11" i="3" s="1"/>
  <c r="AG12" i="3"/>
  <c r="AO12" i="3" s="1"/>
  <c r="AG13" i="3"/>
  <c r="AG14" i="3"/>
  <c r="AO14" i="3" s="1"/>
  <c r="AG15" i="3"/>
  <c r="AO15" i="3" s="1"/>
  <c r="AG16" i="3"/>
  <c r="AO16" i="3" s="1"/>
  <c r="AG17" i="3"/>
  <c r="AO17" i="3" s="1"/>
  <c r="AG18" i="3"/>
  <c r="AO18" i="3" s="1"/>
  <c r="AG19" i="3"/>
  <c r="AG20" i="3"/>
  <c r="AG21" i="3"/>
  <c r="AO21" i="3" s="1"/>
  <c r="AG22" i="3"/>
  <c r="AO22" i="3" s="1"/>
  <c r="AG23" i="3"/>
  <c r="AO23" i="3" s="1"/>
  <c r="AG24" i="3"/>
  <c r="AO24" i="3" s="1"/>
  <c r="AG25" i="3"/>
  <c r="AO25" i="3" s="1"/>
  <c r="AG26" i="3"/>
  <c r="AO26" i="3" s="1"/>
  <c r="AG27" i="3"/>
  <c r="AO27" i="3" s="1"/>
  <c r="AG28" i="3"/>
  <c r="AO28" i="3" s="1"/>
  <c r="AG29" i="3"/>
  <c r="AO29" i="3" s="1"/>
  <c r="AG30" i="3"/>
  <c r="AO30" i="3" s="1"/>
  <c r="AG31" i="3"/>
  <c r="AO31" i="3" s="1"/>
  <c r="AG32" i="3"/>
  <c r="AO32" i="3" s="1"/>
  <c r="AJ33" i="3"/>
  <c r="AG33" i="3"/>
  <c r="AO33" i="3" s="1"/>
  <c r="X34" i="3"/>
  <c r="X35" i="3"/>
  <c r="AC35" i="3" s="1"/>
  <c r="X36" i="3"/>
  <c r="X37" i="3"/>
  <c r="X38" i="3"/>
  <c r="AC38" i="3" s="1"/>
  <c r="X39" i="3"/>
  <c r="X40" i="3"/>
  <c r="AC40" i="3" s="1"/>
  <c r="X41" i="3"/>
  <c r="AC41" i="3" s="1"/>
  <c r="X42" i="3"/>
  <c r="AC42" i="3" s="1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U34" i="3"/>
  <c r="U35" i="3"/>
  <c r="U36" i="3"/>
  <c r="U37" i="3"/>
  <c r="AC37" i="3" s="1"/>
  <c r="U38" i="3"/>
  <c r="U39" i="3"/>
  <c r="AC39" i="3" s="1"/>
  <c r="U40" i="3"/>
  <c r="U41" i="3"/>
  <c r="U42" i="3"/>
  <c r="U43" i="3"/>
  <c r="U44" i="3"/>
  <c r="AC44" i="3" s="1"/>
  <c r="U45" i="3"/>
  <c r="U46" i="3"/>
  <c r="AC46" i="3" s="1"/>
  <c r="U47" i="3"/>
  <c r="U48" i="3"/>
  <c r="U49" i="3"/>
  <c r="AC49" i="3" s="1"/>
  <c r="U50" i="3"/>
  <c r="AC50" i="3" s="1"/>
  <c r="U51" i="3"/>
  <c r="AC51" i="3" s="1"/>
  <c r="U52" i="3"/>
  <c r="AC52" i="3" s="1"/>
  <c r="U53" i="3"/>
  <c r="AC53" i="3" s="1"/>
  <c r="U54" i="3"/>
  <c r="U55" i="3"/>
  <c r="U56" i="3"/>
  <c r="U57" i="3"/>
  <c r="U58" i="3"/>
  <c r="U59" i="3"/>
  <c r="U60" i="3"/>
  <c r="U61" i="3"/>
  <c r="U62" i="3"/>
  <c r="U63" i="3"/>
  <c r="AC63" i="3" s="1"/>
  <c r="U64" i="3"/>
  <c r="AC64" i="3" s="1"/>
  <c r="U65" i="3"/>
  <c r="AC65" i="3" s="1"/>
  <c r="U66" i="3"/>
  <c r="AC66" i="3" s="1"/>
  <c r="U67" i="3"/>
  <c r="U68" i="3"/>
  <c r="AC68" i="3" s="1"/>
  <c r="U69" i="3"/>
  <c r="AC69" i="3" s="1"/>
  <c r="U70" i="3"/>
  <c r="AC70" i="3" s="1"/>
  <c r="U71" i="3"/>
  <c r="AC71" i="3" s="1"/>
  <c r="U72" i="3"/>
  <c r="AC72" i="3" s="1"/>
  <c r="U73" i="3"/>
  <c r="AC73" i="3" s="1"/>
  <c r="U74" i="3"/>
  <c r="U5" i="3"/>
  <c r="AC5" i="3" s="1"/>
  <c r="U6" i="3"/>
  <c r="AC6" i="3" s="1"/>
  <c r="U7" i="3"/>
  <c r="AC7" i="3" s="1"/>
  <c r="U8" i="3"/>
  <c r="AC8" i="3" s="1"/>
  <c r="U9" i="3"/>
  <c r="AC9" i="3" s="1"/>
  <c r="U10" i="3"/>
  <c r="AC10" i="3" s="1"/>
  <c r="U11" i="3"/>
  <c r="AC11" i="3" s="1"/>
  <c r="U12" i="3"/>
  <c r="AC12" i="3" s="1"/>
  <c r="U13" i="3"/>
  <c r="AC13" i="3" s="1"/>
  <c r="U14" i="3"/>
  <c r="AC14" i="3" s="1"/>
  <c r="U15" i="3"/>
  <c r="AC15" i="3" s="1"/>
  <c r="U16" i="3"/>
  <c r="AC16" i="3" s="1"/>
  <c r="U17" i="3"/>
  <c r="AC17" i="3" s="1"/>
  <c r="U18" i="3"/>
  <c r="AC18" i="3" s="1"/>
  <c r="U19" i="3"/>
  <c r="AC19" i="3" s="1"/>
  <c r="U20" i="3"/>
  <c r="AC20" i="3" s="1"/>
  <c r="U21" i="3"/>
  <c r="AC21" i="3" s="1"/>
  <c r="U22" i="3"/>
  <c r="AC22" i="3" s="1"/>
  <c r="U23" i="3"/>
  <c r="AC23" i="3" s="1"/>
  <c r="U24" i="3"/>
  <c r="AC24" i="3" s="1"/>
  <c r="U25" i="3"/>
  <c r="AC25" i="3" s="1"/>
  <c r="U26" i="3"/>
  <c r="AC26" i="3" s="1"/>
  <c r="U27" i="3"/>
  <c r="AC27" i="3" s="1"/>
  <c r="U28" i="3"/>
  <c r="AC28" i="3" s="1"/>
  <c r="U29" i="3"/>
  <c r="AC29" i="3" s="1"/>
  <c r="U30" i="3"/>
  <c r="AC30" i="3" s="1"/>
  <c r="U31" i="3"/>
  <c r="AC31" i="3" s="1"/>
  <c r="U32" i="3"/>
  <c r="AC32" i="3" s="1"/>
  <c r="X33" i="3"/>
  <c r="AC33" i="3" s="1"/>
  <c r="U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5" i="3"/>
  <c r="L6" i="3"/>
  <c r="L7" i="3"/>
  <c r="Q7" i="3" s="1"/>
  <c r="L8" i="3"/>
  <c r="Q8" i="3" s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Q71" i="3" s="1"/>
  <c r="I72" i="3"/>
  <c r="Q72" i="3" s="1"/>
  <c r="I73" i="3"/>
  <c r="I74" i="3"/>
  <c r="I5" i="3"/>
  <c r="I6" i="3"/>
  <c r="Q6" i="3" s="1"/>
  <c r="I7" i="3"/>
  <c r="I8" i="3"/>
  <c r="I9" i="3"/>
  <c r="I10" i="3"/>
  <c r="I11" i="3"/>
  <c r="I12" i="3"/>
  <c r="Q12" i="3" s="1"/>
  <c r="I13" i="3"/>
  <c r="Q13" i="3" s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Q4" i="3"/>
  <c r="Q5" i="3"/>
  <c r="L33" i="3"/>
  <c r="I33" i="3"/>
  <c r="Q33" i="3" s="1"/>
  <c r="AC48" i="3" l="1"/>
  <c r="AO48" i="3"/>
  <c r="AC67" i="3"/>
  <c r="Q70" i="3"/>
  <c r="AC62" i="3"/>
  <c r="Q19" i="3"/>
  <c r="Q9" i="3"/>
  <c r="Q18" i="3"/>
  <c r="Q48" i="3"/>
  <c r="AC60" i="3"/>
  <c r="AC59" i="3"/>
  <c r="AC58" i="3"/>
  <c r="AC57" i="3"/>
  <c r="AC56" i="3"/>
  <c r="Q74" i="3"/>
  <c r="AC55" i="3"/>
  <c r="Q73" i="3"/>
  <c r="AC74" i="3"/>
  <c r="AC45" i="3"/>
  <c r="AC43" i="3"/>
  <c r="AO45" i="3"/>
  <c r="AO44" i="3"/>
  <c r="Q44" i="3"/>
  <c r="AO43" i="3"/>
  <c r="AO42" i="3"/>
  <c r="Q42" i="3"/>
  <c r="AO41" i="3"/>
  <c r="Q41" i="3"/>
  <c r="AO40" i="3"/>
  <c r="Q40" i="3"/>
  <c r="AO39" i="3"/>
  <c r="Q39" i="3"/>
  <c r="AO38" i="3"/>
  <c r="AO37" i="3"/>
  <c r="Q37" i="3"/>
  <c r="AO36" i="3"/>
  <c r="AC36" i="3"/>
  <c r="Q36" i="3"/>
  <c r="AO35" i="3"/>
  <c r="Q35" i="3"/>
  <c r="Q34" i="3"/>
  <c r="Q11" i="3"/>
  <c r="Q69" i="3"/>
  <c r="Q67" i="3"/>
  <c r="Q64" i="3"/>
  <c r="Q62" i="3"/>
  <c r="Q57" i="3"/>
  <c r="Q51" i="3"/>
  <c r="Q59" i="3"/>
  <c r="Q52" i="3"/>
  <c r="Q49" i="3"/>
  <c r="Q47" i="3"/>
  <c r="Q63" i="3"/>
  <c r="Q45" i="3"/>
  <c r="Q66" i="3"/>
  <c r="Q61" i="3"/>
  <c r="Q58" i="3"/>
  <c r="Q68" i="3"/>
  <c r="Q65" i="3"/>
  <c r="Q50" i="3"/>
  <c r="Q46" i="3"/>
  <c r="Q53" i="3"/>
  <c r="Q55" i="3"/>
  <c r="Q38" i="3"/>
  <c r="Q60" i="3"/>
  <c r="Q56" i="3"/>
  <c r="Q54" i="3"/>
  <c r="Q43" i="3"/>
  <c r="Q32" i="3"/>
  <c r="Q29" i="3"/>
  <c r="Q21" i="3"/>
  <c r="Q16" i="3"/>
  <c r="Q27" i="3"/>
  <c r="Q23" i="3"/>
  <c r="Q15" i="3"/>
  <c r="Q26" i="3"/>
  <c r="Q14" i="3"/>
  <c r="Q22" i="3"/>
  <c r="Q10" i="3"/>
  <c r="Q30" i="3"/>
  <c r="Q25" i="3"/>
  <c r="Q17" i="3"/>
  <c r="Q31" i="3"/>
  <c r="Q28" i="3"/>
  <c r="Q24" i="3"/>
  <c r="Q20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U5" i="1" l="1"/>
  <c r="U6" i="1"/>
  <c r="U7" i="1"/>
  <c r="U8" i="1"/>
  <c r="U9" i="1"/>
  <c r="U10" i="1"/>
  <c r="M26" i="1"/>
  <c r="M27" i="1"/>
  <c r="M28" i="1"/>
  <c r="M29" i="1"/>
  <c r="M30" i="1"/>
  <c r="M31" i="1"/>
  <c r="D20" i="1" l="1"/>
  <c r="D53" i="1" l="1"/>
  <c r="L3" i="2" l="1"/>
  <c r="C67" i="1" l="1"/>
  <c r="D67" i="1"/>
  <c r="E67" i="1"/>
  <c r="M67" i="1"/>
  <c r="U67" i="1"/>
  <c r="AC67" i="1"/>
  <c r="C68" i="1"/>
  <c r="D68" i="1"/>
  <c r="E68" i="1"/>
  <c r="M68" i="1"/>
  <c r="U68" i="1"/>
  <c r="AC68" i="1"/>
  <c r="C69" i="1"/>
  <c r="D69" i="1"/>
  <c r="E69" i="1"/>
  <c r="M69" i="1"/>
  <c r="U69" i="1"/>
  <c r="AC69" i="1"/>
  <c r="C70" i="1"/>
  <c r="D70" i="1"/>
  <c r="E70" i="1"/>
  <c r="M70" i="1"/>
  <c r="U70" i="1"/>
  <c r="AC70" i="1"/>
  <c r="C71" i="1"/>
  <c r="D71" i="1"/>
  <c r="E71" i="1"/>
  <c r="M71" i="1"/>
  <c r="U71" i="1"/>
  <c r="AC71" i="1"/>
  <c r="C72" i="1"/>
  <c r="D72" i="1"/>
  <c r="E72" i="1"/>
  <c r="M72" i="1"/>
  <c r="U72" i="1"/>
  <c r="AC72" i="1"/>
  <c r="C73" i="1"/>
  <c r="D73" i="1"/>
  <c r="E73" i="1"/>
  <c r="M73" i="1"/>
  <c r="U73" i="1"/>
  <c r="AC73" i="1"/>
  <c r="D51" i="1" l="1"/>
  <c r="D31" i="1" l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AC31" i="1"/>
  <c r="U31" i="1"/>
  <c r="E31" i="1"/>
  <c r="AC30" i="1"/>
  <c r="U30" i="1"/>
  <c r="E30" i="1"/>
  <c r="AC29" i="1"/>
  <c r="U29" i="1"/>
  <c r="E29" i="1"/>
  <c r="AC28" i="1"/>
  <c r="U28" i="1"/>
  <c r="E28" i="1"/>
  <c r="AC27" i="1"/>
  <c r="U27" i="1"/>
  <c r="E27" i="1"/>
  <c r="AC26" i="1"/>
  <c r="U26" i="1"/>
  <c r="E26" i="1"/>
  <c r="AC25" i="1"/>
  <c r="U25" i="1"/>
  <c r="M25" i="1"/>
  <c r="E25" i="1"/>
  <c r="AC24" i="1"/>
  <c r="U24" i="1"/>
  <c r="M24" i="1"/>
  <c r="E24" i="1"/>
  <c r="AC23" i="1"/>
  <c r="U23" i="1"/>
  <c r="M23" i="1"/>
  <c r="E23" i="1"/>
  <c r="AC22" i="1"/>
  <c r="U22" i="1"/>
  <c r="M22" i="1"/>
  <c r="E22" i="1"/>
  <c r="AC21" i="1"/>
  <c r="U21" i="1"/>
  <c r="M21" i="1"/>
  <c r="E21" i="1"/>
  <c r="AC20" i="1"/>
  <c r="U20" i="1"/>
  <c r="M20" i="1"/>
  <c r="E20" i="1"/>
  <c r="AC19" i="1"/>
  <c r="U19" i="1"/>
  <c r="M19" i="1"/>
  <c r="E19" i="1"/>
  <c r="AC18" i="1"/>
  <c r="U18" i="1"/>
  <c r="M18" i="1"/>
  <c r="E18" i="1"/>
  <c r="AC17" i="1"/>
  <c r="U17" i="1"/>
  <c r="M17" i="1"/>
  <c r="E17" i="1"/>
  <c r="AC16" i="1"/>
  <c r="U16" i="1"/>
  <c r="M16" i="1"/>
  <c r="E16" i="1"/>
  <c r="AC15" i="1"/>
  <c r="U15" i="1"/>
  <c r="M15" i="1"/>
  <c r="E15" i="1"/>
  <c r="AC14" i="1"/>
  <c r="U14" i="1"/>
  <c r="M14" i="1"/>
  <c r="E14" i="1"/>
  <c r="AC13" i="1"/>
  <c r="U13" i="1"/>
  <c r="M13" i="1"/>
  <c r="E13" i="1"/>
  <c r="AC12" i="1"/>
  <c r="U12" i="1"/>
  <c r="M12" i="1"/>
  <c r="E12" i="1"/>
  <c r="AC11" i="1"/>
  <c r="U11" i="1"/>
  <c r="M11" i="1"/>
  <c r="E11" i="1"/>
  <c r="AC10" i="1"/>
  <c r="M10" i="1"/>
  <c r="E10" i="1"/>
  <c r="AC9" i="1"/>
  <c r="M9" i="1"/>
  <c r="E9" i="1"/>
  <c r="AC8" i="1"/>
  <c r="M8" i="1"/>
  <c r="E8" i="1"/>
  <c r="AC7" i="1"/>
  <c r="M7" i="1"/>
  <c r="E7" i="1"/>
  <c r="AC6" i="1"/>
  <c r="M6" i="1"/>
  <c r="E6" i="1"/>
  <c r="AC5" i="1"/>
  <c r="M5" i="1"/>
  <c r="E5" i="1"/>
  <c r="AC4" i="1"/>
  <c r="U4" i="1"/>
  <c r="M4" i="1"/>
  <c r="E4" i="1"/>
  <c r="C32" i="1"/>
  <c r="D32" i="1"/>
  <c r="E32" i="1"/>
  <c r="M32" i="1"/>
  <c r="U32" i="1"/>
  <c r="AC32" i="1"/>
  <c r="C33" i="1"/>
  <c r="D33" i="1"/>
  <c r="E33" i="1"/>
  <c r="M33" i="1"/>
  <c r="U33" i="1"/>
  <c r="AC33" i="1"/>
  <c r="C34" i="1"/>
  <c r="D34" i="1"/>
  <c r="E34" i="1"/>
  <c r="M34" i="1"/>
  <c r="U34" i="1"/>
  <c r="AC34" i="1"/>
  <c r="C35" i="1"/>
  <c r="D35" i="1"/>
  <c r="E35" i="1"/>
  <c r="M35" i="1"/>
  <c r="U35" i="1"/>
  <c r="AC35" i="1"/>
  <c r="C36" i="1"/>
  <c r="D36" i="1"/>
  <c r="E36" i="1"/>
  <c r="M36" i="1"/>
  <c r="U36" i="1"/>
  <c r="AC36" i="1"/>
  <c r="C37" i="1"/>
  <c r="D37" i="1"/>
  <c r="E37" i="1"/>
  <c r="M37" i="1"/>
  <c r="U37" i="1"/>
  <c r="AC37" i="1"/>
  <c r="C38" i="1"/>
  <c r="D38" i="1"/>
  <c r="E38" i="1"/>
  <c r="M38" i="1"/>
  <c r="U38" i="1"/>
  <c r="AC38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AC60" i="1"/>
  <c r="AC61" i="1"/>
  <c r="AC62" i="1"/>
  <c r="AC63" i="1"/>
  <c r="AC64" i="1"/>
  <c r="AC65" i="1"/>
  <c r="AC66" i="1"/>
  <c r="AC53" i="1"/>
  <c r="AC54" i="1"/>
  <c r="AC55" i="1"/>
  <c r="AC56" i="1"/>
  <c r="AC57" i="1"/>
  <c r="AC58" i="1"/>
  <c r="AC59" i="1"/>
  <c r="AC46" i="1"/>
  <c r="AC47" i="1"/>
  <c r="AC48" i="1"/>
  <c r="AC49" i="1"/>
  <c r="AC50" i="1"/>
  <c r="AC51" i="1"/>
  <c r="AC52" i="1"/>
  <c r="AC39" i="1"/>
  <c r="AC40" i="1"/>
  <c r="AC41" i="1"/>
  <c r="AC42" i="1"/>
  <c r="AC43" i="1"/>
  <c r="AC44" i="1"/>
  <c r="AC45" i="1"/>
  <c r="U39" i="1"/>
  <c r="U40" i="1"/>
  <c r="U41" i="1"/>
  <c r="U42" i="1"/>
  <c r="U43" i="1"/>
  <c r="U44" i="1"/>
  <c r="U45" i="1"/>
  <c r="M39" i="1"/>
  <c r="M40" i="1"/>
  <c r="M41" i="1"/>
  <c r="M42" i="1"/>
  <c r="M43" i="1"/>
  <c r="M44" i="1"/>
  <c r="M45" i="1"/>
  <c r="L10" i="2"/>
  <c r="AO8" i="1" l="1"/>
  <c r="AO7" i="1"/>
  <c r="AO15" i="1"/>
  <c r="AO25" i="1"/>
  <c r="AP17" i="1"/>
  <c r="AP36" i="1"/>
  <c r="AN33" i="1"/>
  <c r="AN34" i="1"/>
  <c r="AO13" i="1"/>
  <c r="AO36" i="1"/>
  <c r="AP33" i="1"/>
  <c r="AP12" i="1"/>
  <c r="AN36" i="1"/>
  <c r="AO33" i="1"/>
  <c r="AP9" i="1"/>
  <c r="AO27" i="1"/>
  <c r="AO29" i="1"/>
  <c r="AN31" i="1"/>
  <c r="AO38" i="1"/>
  <c r="AP35" i="1"/>
  <c r="AO31" i="1"/>
  <c r="AN38" i="1"/>
  <c r="AO35" i="1"/>
  <c r="AP32" i="1"/>
  <c r="AP22" i="1"/>
  <c r="AP28" i="1"/>
  <c r="AP25" i="1"/>
  <c r="AP37" i="1"/>
  <c r="AO37" i="1"/>
  <c r="AP34" i="1"/>
  <c r="AP11" i="1"/>
  <c r="AN37" i="1"/>
  <c r="AO34" i="1"/>
  <c r="AP14" i="1"/>
  <c r="AN11" i="1"/>
  <c r="AN14" i="1"/>
  <c r="AN15" i="1"/>
  <c r="AN16" i="1"/>
  <c r="AN17" i="1"/>
  <c r="AN18" i="1"/>
  <c r="AN19" i="1"/>
  <c r="AN20" i="1"/>
  <c r="AN21" i="1"/>
  <c r="AN22" i="1"/>
  <c r="AN23" i="1"/>
  <c r="AS30" i="1"/>
  <c r="AS28" i="1"/>
  <c r="AS27" i="1"/>
  <c r="BA20" i="1"/>
  <c r="BA7" i="1"/>
  <c r="BA23" i="1"/>
  <c r="BA22" i="1"/>
  <c r="BA17" i="1"/>
  <c r="BA19" i="1"/>
  <c r="BA14" i="1"/>
  <c r="BA15" i="1"/>
  <c r="BA25" i="1"/>
  <c r="BA31" i="1"/>
  <c r="AS11" i="1"/>
  <c r="BA18" i="1"/>
  <c r="AS14" i="1"/>
  <c r="AK19" i="1"/>
  <c r="AK27" i="1"/>
  <c r="AK30" i="1"/>
  <c r="AK35" i="1"/>
  <c r="AK17" i="1"/>
  <c r="BA12" i="1"/>
  <c r="AK12" i="1"/>
  <c r="AS17" i="1"/>
  <c r="BA16" i="1"/>
  <c r="AK10" i="1"/>
  <c r="AS6" i="1"/>
  <c r="BA29" i="1"/>
  <c r="BA30" i="1"/>
  <c r="AK26" i="1"/>
  <c r="AK20" i="1"/>
  <c r="AS20" i="1"/>
  <c r="AS21" i="1"/>
  <c r="BA21" i="1"/>
  <c r="BA24" i="1"/>
  <c r="AK23" i="1"/>
  <c r="BA11" i="1"/>
  <c r="AK13" i="1"/>
  <c r="AK16" i="1"/>
  <c r="AK29" i="1"/>
  <c r="BA6" i="1"/>
  <c r="BA27" i="1"/>
  <c r="AS13" i="1"/>
  <c r="AK22" i="1"/>
  <c r="AS16" i="1"/>
  <c r="AK25" i="1"/>
  <c r="AK15" i="1"/>
  <c r="AK5" i="1"/>
  <c r="AK4" i="1"/>
  <c r="AK28" i="1"/>
  <c r="AS22" i="1"/>
  <c r="BF22" i="1" s="1"/>
  <c r="AK31" i="1"/>
  <c r="AK36" i="1"/>
  <c r="AS12" i="1"/>
  <c r="BA32" i="1"/>
  <c r="AS25" i="1"/>
  <c r="AK11" i="1"/>
  <c r="AS15" i="1"/>
  <c r="AK14" i="1"/>
  <c r="AK8" i="1"/>
  <c r="BA10" i="1"/>
  <c r="AS9" i="1"/>
  <c r="AS37" i="1"/>
  <c r="AK33" i="1"/>
  <c r="BA9" i="1"/>
  <c r="AS5" i="1"/>
  <c r="AK34" i="1"/>
  <c r="AK7" i="1"/>
  <c r="AS4" i="1"/>
  <c r="AS7" i="1"/>
  <c r="AS35" i="1"/>
  <c r="AS10" i="1"/>
  <c r="BA38" i="1"/>
  <c r="BA34" i="1"/>
  <c r="AS38" i="1"/>
  <c r="BA37" i="1"/>
  <c r="AS34" i="1"/>
  <c r="AK38" i="1"/>
  <c r="AK53" i="1"/>
  <c r="AK32" i="1"/>
  <c r="BA36" i="1"/>
  <c r="BA33" i="1"/>
  <c r="AS32" i="1"/>
  <c r="BA35" i="1"/>
  <c r="AS33" i="1"/>
  <c r="AS36" i="1"/>
  <c r="AK49" i="1"/>
  <c r="AS59" i="1"/>
  <c r="AK54" i="1"/>
  <c r="AS51" i="1"/>
  <c r="BA61" i="1"/>
  <c r="AS60" i="1"/>
  <c r="BA59" i="1"/>
  <c r="AK58" i="1"/>
  <c r="AS56" i="1"/>
  <c r="BA43" i="1"/>
  <c r="AS55" i="1"/>
  <c r="AS52" i="1"/>
  <c r="BA42" i="1"/>
  <c r="AS54" i="1"/>
  <c r="AS40" i="1"/>
  <c r="AK65" i="1"/>
  <c r="BA49" i="1"/>
  <c r="BA39" i="1"/>
  <c r="AK61" i="1"/>
  <c r="AK59" i="1"/>
  <c r="BA51" i="1"/>
  <c r="BA48" i="1"/>
  <c r="BA47" i="1"/>
  <c r="AK42" i="1"/>
  <c r="BA50" i="1"/>
  <c r="AK45" i="1"/>
  <c r="BA66" i="1"/>
  <c r="BA64" i="1"/>
  <c r="BA62" i="1"/>
  <c r="AS64" i="1"/>
  <c r="AS65" i="1"/>
  <c r="AK64" i="1"/>
  <c r="BA63" i="1"/>
  <c r="AS62" i="1"/>
  <c r="AK51" i="1"/>
  <c r="AS42" i="1"/>
  <c r="AK66" i="1"/>
  <c r="AS49" i="1"/>
  <c r="AS61" i="1"/>
  <c r="AK48" i="1"/>
  <c r="AS44" i="1"/>
  <c r="AS46" i="1"/>
  <c r="AS43" i="1"/>
  <c r="BA41" i="1"/>
  <c r="BA46" i="1"/>
  <c r="AS45" i="1"/>
  <c r="AK44" i="1"/>
  <c r="AS63" i="1"/>
  <c r="AK43" i="1"/>
  <c r="AK62" i="1"/>
  <c r="BA65" i="1"/>
  <c r="AK41" i="1"/>
  <c r="AK47" i="1"/>
  <c r="BA45" i="1"/>
  <c r="BA52" i="1"/>
  <c r="AK56" i="1"/>
  <c r="AS41" i="1"/>
  <c r="AK40" i="1"/>
  <c r="AS39" i="1"/>
  <c r="AK55" i="1"/>
  <c r="BA53" i="1"/>
  <c r="BA40" i="1"/>
  <c r="BA54" i="1"/>
  <c r="BA60" i="1"/>
  <c r="BA55" i="1"/>
  <c r="AK50" i="1"/>
  <c r="AS47" i="1"/>
  <c r="AS50" i="1"/>
  <c r="BA56" i="1"/>
  <c r="BA57" i="1"/>
  <c r="AK60" i="1"/>
  <c r="AS58" i="1"/>
  <c r="BA58" i="1"/>
  <c r="AK39" i="1"/>
  <c r="BA44" i="1"/>
  <c r="H22" i="2"/>
  <c r="AO14" i="1" s="1"/>
  <c r="AO5" i="1" l="1"/>
  <c r="AO23" i="1"/>
  <c r="AP5" i="1"/>
  <c r="AP38" i="1"/>
  <c r="AO17" i="1"/>
  <c r="AO18" i="1"/>
  <c r="AS19" i="1"/>
  <c r="BF19" i="1" s="1"/>
  <c r="AS24" i="1"/>
  <c r="BA4" i="1"/>
  <c r="AS29" i="1"/>
  <c r="AN13" i="1"/>
  <c r="AP4" i="1"/>
  <c r="AN29" i="1"/>
  <c r="AO26" i="1"/>
  <c r="AP23" i="1"/>
  <c r="BA28" i="1"/>
  <c r="AK9" i="1"/>
  <c r="BF9" i="1" s="1"/>
  <c r="AS31" i="1"/>
  <c r="AN12" i="1"/>
  <c r="AP19" i="1"/>
  <c r="AN27" i="1"/>
  <c r="AO16" i="1"/>
  <c r="AO21" i="1"/>
  <c r="AP7" i="1"/>
  <c r="AP27" i="1"/>
  <c r="AO6" i="1"/>
  <c r="AO11" i="1"/>
  <c r="AS26" i="1"/>
  <c r="AN10" i="1"/>
  <c r="AN32" i="1"/>
  <c r="AP24" i="1"/>
  <c r="AP29" i="1"/>
  <c r="AO24" i="1"/>
  <c r="AN9" i="1"/>
  <c r="AP31" i="1"/>
  <c r="AP18" i="1"/>
  <c r="AO19" i="1"/>
  <c r="AP26" i="1"/>
  <c r="AN30" i="1"/>
  <c r="AN8" i="1"/>
  <c r="AP16" i="1"/>
  <c r="AP21" i="1"/>
  <c r="AO9" i="1"/>
  <c r="AO10" i="1"/>
  <c r="AN28" i="1"/>
  <c r="AN7" i="1"/>
  <c r="AO32" i="1"/>
  <c r="AS18" i="1"/>
  <c r="AP20" i="1"/>
  <c r="AP8" i="1"/>
  <c r="AS53" i="1"/>
  <c r="AS48" i="1"/>
  <c r="AK52" i="1"/>
  <c r="AK46" i="1"/>
  <c r="AK24" i="1"/>
  <c r="BF24" i="1" s="1"/>
  <c r="AS23" i="1"/>
  <c r="BF23" i="1" s="1"/>
  <c r="BA5" i="1"/>
  <c r="BA13" i="1"/>
  <c r="AN26" i="1"/>
  <c r="AN6" i="1"/>
  <c r="AN35" i="1"/>
  <c r="AP6" i="1"/>
  <c r="AO30" i="1"/>
  <c r="AO28" i="1"/>
  <c r="AS8" i="1"/>
  <c r="AK18" i="1"/>
  <c r="BF18" i="1" s="1"/>
  <c r="AN25" i="1"/>
  <c r="AN5" i="1"/>
  <c r="AP13" i="1"/>
  <c r="AP30" i="1"/>
  <c r="AO22" i="1"/>
  <c r="BX74" i="4"/>
  <c r="AT73" i="4"/>
  <c r="BI72" i="4"/>
  <c r="AS71" i="4"/>
  <c r="BP71" i="4" s="1"/>
  <c r="BF70" i="4"/>
  <c r="BX69" i="4"/>
  <c r="AX68" i="4"/>
  <c r="BL67" i="4"/>
  <c r="BV65" i="4"/>
  <c r="AT64" i="4"/>
  <c r="BI63" i="4"/>
  <c r="AP62" i="4"/>
  <c r="BC61" i="4"/>
  <c r="BW60" i="4"/>
  <c r="AV59" i="4"/>
  <c r="BK58" i="4"/>
  <c r="BC57" i="4"/>
  <c r="BV56" i="4"/>
  <c r="AU55" i="4"/>
  <c r="BK54" i="4"/>
  <c r="AT53" i="4"/>
  <c r="BW51" i="4"/>
  <c r="BW49" i="4"/>
  <c r="BI48" i="4"/>
  <c r="AX46" i="4"/>
  <c r="BJ32" i="4"/>
  <c r="AV31" i="4"/>
  <c r="BV30" i="4"/>
  <c r="AT29" i="4"/>
  <c r="BW27" i="4"/>
  <c r="BW25" i="4"/>
  <c r="AX24" i="4"/>
  <c r="BK23" i="4"/>
  <c r="AV22" i="4"/>
  <c r="BV21" i="4"/>
  <c r="AT20" i="4"/>
  <c r="BF19" i="4"/>
  <c r="BX18" i="4"/>
  <c r="BC15" i="4"/>
  <c r="BW14" i="4"/>
  <c r="AX11" i="4"/>
  <c r="BJ10" i="4"/>
  <c r="AX9" i="4"/>
  <c r="BL8" i="4"/>
  <c r="AU7" i="4"/>
  <c r="BK6" i="4"/>
  <c r="AP5" i="4"/>
  <c r="BF17" i="4"/>
  <c r="BX12" i="4"/>
  <c r="AV11" i="4"/>
  <c r="BI10" i="4"/>
  <c r="BK8" i="4"/>
  <c r="AT7" i="4"/>
  <c r="BV74" i="4"/>
  <c r="BC70" i="4"/>
  <c r="BV69" i="4"/>
  <c r="AU68" i="4"/>
  <c r="BJ67" i="4"/>
  <c r="BW74" i="4"/>
  <c r="AS73" i="4"/>
  <c r="BF72" i="4"/>
  <c r="AP71" i="4"/>
  <c r="BW69" i="4"/>
  <c r="AV68" i="4"/>
  <c r="BK67" i="4"/>
  <c r="BC66" i="4"/>
  <c r="AS64" i="4"/>
  <c r="BF63" i="4"/>
  <c r="AX61" i="4"/>
  <c r="BV60" i="4"/>
  <c r="AU59" i="4"/>
  <c r="BJ58" i="4"/>
  <c r="AX57" i="4"/>
  <c r="AT55" i="4"/>
  <c r="BJ54" i="4"/>
  <c r="AS53" i="4"/>
  <c r="BC52" i="4"/>
  <c r="BV51" i="4"/>
  <c r="AX50" i="4"/>
  <c r="BV49" i="4"/>
  <c r="AP49" i="4"/>
  <c r="AV46" i="4"/>
  <c r="BI32" i="4"/>
  <c r="AU31" i="4"/>
  <c r="BL30" i="4"/>
  <c r="AS29" i="4"/>
  <c r="BC28" i="4"/>
  <c r="BV27" i="4"/>
  <c r="BC26" i="4"/>
  <c r="BV25" i="4"/>
  <c r="AV24" i="4"/>
  <c r="BJ23" i="4"/>
  <c r="AU22" i="4"/>
  <c r="BL21" i="4"/>
  <c r="AS20" i="4"/>
  <c r="BW18" i="4"/>
  <c r="AP18" i="4"/>
  <c r="BX16" i="4"/>
  <c r="BV14" i="4"/>
  <c r="AV9" i="4"/>
  <c r="BJ6" i="4"/>
  <c r="BL74" i="4"/>
  <c r="BW71" i="4"/>
  <c r="AV70" i="4"/>
  <c r="BL69" i="4"/>
  <c r="AS68" i="4"/>
  <c r="BP68" i="4" s="1"/>
  <c r="AU66" i="4"/>
  <c r="BK65" i="4"/>
  <c r="BB63" i="4"/>
  <c r="BQ63" i="4" s="1"/>
  <c r="BW62" i="4"/>
  <c r="AT61" i="4"/>
  <c r="BK60" i="4"/>
  <c r="BF58" i="4"/>
  <c r="AT57" i="4"/>
  <c r="BK56" i="4"/>
  <c r="AU52" i="4"/>
  <c r="BK51" i="4"/>
  <c r="AT50" i="4"/>
  <c r="BJ49" i="4"/>
  <c r="BC48" i="4"/>
  <c r="BV47" i="4"/>
  <c r="AS46" i="4"/>
  <c r="BC32" i="4"/>
  <c r="BI30" i="4"/>
  <c r="AV28" i="4"/>
  <c r="BL27" i="4"/>
  <c r="AX26" i="4"/>
  <c r="BK25" i="4"/>
  <c r="AS24" i="4"/>
  <c r="BP24" i="4" s="1"/>
  <c r="BC23" i="4"/>
  <c r="BI21" i="4"/>
  <c r="AX19" i="4"/>
  <c r="AU15" i="4"/>
  <c r="BJ14" i="4"/>
  <c r="AU13" i="4"/>
  <c r="BL12" i="4"/>
  <c r="AS11" i="4"/>
  <c r="BF10" i="4"/>
  <c r="AS9" i="4"/>
  <c r="AP7" i="4"/>
  <c r="BW5" i="4"/>
  <c r="BJ74" i="4"/>
  <c r="BX73" i="4"/>
  <c r="BL71" i="4"/>
  <c r="AT70" i="4"/>
  <c r="BQ70" i="4" s="1"/>
  <c r="BJ69" i="4"/>
  <c r="AP68" i="4"/>
  <c r="AS66" i="4"/>
  <c r="BI65" i="4"/>
  <c r="BW64" i="4"/>
  <c r="BL62" i="4"/>
  <c r="BI60" i="4"/>
  <c r="BX59" i="4"/>
  <c r="BC58" i="4"/>
  <c r="BI56" i="4"/>
  <c r="BW53" i="4"/>
  <c r="AS52" i="4"/>
  <c r="BI51" i="4"/>
  <c r="AV48" i="4"/>
  <c r="BL47" i="4"/>
  <c r="AP46" i="4"/>
  <c r="BW31" i="4"/>
  <c r="AP31" i="4"/>
  <c r="BF30" i="4"/>
  <c r="BX29" i="4"/>
  <c r="AT28" i="4"/>
  <c r="BJ27" i="4"/>
  <c r="AU26" i="4"/>
  <c r="BI25" i="4"/>
  <c r="BW22" i="4"/>
  <c r="AP22" i="4"/>
  <c r="BF21" i="4"/>
  <c r="BX20" i="4"/>
  <c r="AU19" i="4"/>
  <c r="BK18" i="4"/>
  <c r="AX17" i="4"/>
  <c r="BK16" i="4"/>
  <c r="AS15" i="4"/>
  <c r="BF14" i="4"/>
  <c r="AS13" i="4"/>
  <c r="BJ12" i="4"/>
  <c r="BC10" i="4"/>
  <c r="BW9" i="4"/>
  <c r="AP9" i="4"/>
  <c r="BF8" i="4"/>
  <c r="BX7" i="4"/>
  <c r="BA6" i="4"/>
  <c r="BL5" i="4"/>
  <c r="BI74" i="4"/>
  <c r="BF74" i="4"/>
  <c r="BC74" i="4"/>
  <c r="BL73" i="4"/>
  <c r="AU72" i="4"/>
  <c r="BI71" i="4"/>
  <c r="AP70" i="4"/>
  <c r="BV68" i="4"/>
  <c r="BK64" i="4"/>
  <c r="AU63" i="4"/>
  <c r="BI62" i="4"/>
  <c r="BC60" i="4"/>
  <c r="BL59" i="4"/>
  <c r="BX57" i="4"/>
  <c r="BV55" i="4"/>
  <c r="AX54" i="4"/>
  <c r="BK53" i="4"/>
  <c r="BC51" i="4"/>
  <c r="BV50" i="4"/>
  <c r="AS48" i="4"/>
  <c r="BP48" i="4" s="1"/>
  <c r="BI47" i="4"/>
  <c r="BX46" i="4"/>
  <c r="AV32" i="4"/>
  <c r="BK31" i="4"/>
  <c r="AX30" i="4"/>
  <c r="AP28" i="4"/>
  <c r="BX26" i="4"/>
  <c r="AP26" i="4"/>
  <c r="BW24" i="4"/>
  <c r="AV23" i="4"/>
  <c r="BK22" i="4"/>
  <c r="AX21" i="4"/>
  <c r="BF18" i="4"/>
  <c r="AT17" i="4"/>
  <c r="AP15" i="4"/>
  <c r="BW13" i="4"/>
  <c r="AP13" i="4"/>
  <c r="BF12" i="4"/>
  <c r="BX11" i="4"/>
  <c r="AV10" i="4"/>
  <c r="AU6" i="4"/>
  <c r="BI5" i="4"/>
  <c r="BK68" i="4"/>
  <c r="AS63" i="4"/>
  <c r="AX60" i="4"/>
  <c r="BV57" i="4"/>
  <c r="AX56" i="4"/>
  <c r="BK50" i="4"/>
  <c r="BK73" i="4"/>
  <c r="AT72" i="4"/>
  <c r="BC69" i="4"/>
  <c r="BL68" i="4"/>
  <c r="AX65" i="4"/>
  <c r="BJ64" i="4"/>
  <c r="AT63" i="4"/>
  <c r="BK59" i="4"/>
  <c r="AX58" i="4"/>
  <c r="BW57" i="4"/>
  <c r="BL55" i="4"/>
  <c r="AV54" i="4"/>
  <c r="BJ53" i="4"/>
  <c r="BL50" i="4"/>
  <c r="BC49" i="4"/>
  <c r="BF47" i="4"/>
  <c r="BW46" i="4"/>
  <c r="AU32" i="4"/>
  <c r="BJ31" i="4"/>
  <c r="AV30" i="4"/>
  <c r="BL29" i="4"/>
  <c r="BC27" i="4"/>
  <c r="BW26" i="4"/>
  <c r="BC25" i="4"/>
  <c r="BV24" i="4"/>
  <c r="AU23" i="4"/>
  <c r="BJ22" i="4"/>
  <c r="AV21" i="4"/>
  <c r="BL20" i="4"/>
  <c r="AP19" i="4"/>
  <c r="AS17" i="4"/>
  <c r="BF16" i="4"/>
  <c r="BX15" i="4"/>
  <c r="BV13" i="4"/>
  <c r="BW11" i="4"/>
  <c r="AU10" i="4"/>
  <c r="BL9" i="4"/>
  <c r="BL7" i="4"/>
  <c r="AT6" i="4"/>
  <c r="BF5" i="4"/>
  <c r="BJ73" i="4"/>
  <c r="AS72" i="4"/>
  <c r="AX67" i="4"/>
  <c r="BX66" i="4"/>
  <c r="AV65" i="4"/>
  <c r="BI64" i="4"/>
  <c r="BF62" i="4"/>
  <c r="BX61" i="4"/>
  <c r="BJ59" i="4"/>
  <c r="AV58" i="4"/>
  <c r="BK55" i="4"/>
  <c r="AU54" i="4"/>
  <c r="BI53" i="4"/>
  <c r="AX51" i="4"/>
  <c r="BB49" i="4"/>
  <c r="AX74" i="4"/>
  <c r="AU74" i="4"/>
  <c r="BF73" i="4"/>
  <c r="BX72" i="4"/>
  <c r="AP72" i="4"/>
  <c r="BW70" i="4"/>
  <c r="AV69" i="4"/>
  <c r="BI68" i="4"/>
  <c r="AV67" i="4"/>
  <c r="BV66" i="4"/>
  <c r="AT65" i="4"/>
  <c r="BF64" i="4"/>
  <c r="BX63" i="4"/>
  <c r="AP63" i="4"/>
  <c r="BC62" i="4"/>
  <c r="BV61" i="4"/>
  <c r="AU60" i="4"/>
  <c r="AT58" i="4"/>
  <c r="BQ58" i="4" s="1"/>
  <c r="BL57" i="4"/>
  <c r="AU56" i="4"/>
  <c r="BI55" i="4"/>
  <c r="AS54" i="4"/>
  <c r="BF53" i="4"/>
  <c r="BW52" i="4"/>
  <c r="AU51" i="4"/>
  <c r="BI50" i="4"/>
  <c r="BX48" i="4"/>
  <c r="AX47" i="4"/>
  <c r="BK46" i="4"/>
  <c r="AP32" i="4"/>
  <c r="BF31" i="4"/>
  <c r="AS30" i="4"/>
  <c r="BI29" i="4"/>
  <c r="BW28" i="4"/>
  <c r="AX27" i="4"/>
  <c r="BL26" i="4"/>
  <c r="AU25" i="4"/>
  <c r="BK24" i="4"/>
  <c r="AP23" i="4"/>
  <c r="BF22" i="4"/>
  <c r="AS21" i="4"/>
  <c r="BI20" i="4"/>
  <c r="BW19" i="4"/>
  <c r="BV17" i="4"/>
  <c r="AX16" i="4"/>
  <c r="AU14" i="4"/>
  <c r="BJ13" i="4"/>
  <c r="AV12" i="4"/>
  <c r="BL11" i="4"/>
  <c r="BI9" i="4"/>
  <c r="AU8" i="4"/>
  <c r="BI7" i="4"/>
  <c r="AP6" i="4"/>
  <c r="AT74" i="4"/>
  <c r="BD73" i="4"/>
  <c r="BW72" i="4"/>
  <c r="BC71" i="4"/>
  <c r="BV70" i="4"/>
  <c r="AU69" i="4"/>
  <c r="AU67" i="4"/>
  <c r="BL66" i="4"/>
  <c r="AS65" i="4"/>
  <c r="BD64" i="4"/>
  <c r="BW63" i="4"/>
  <c r="BA62" i="4"/>
  <c r="AV73" i="4"/>
  <c r="AV72" i="4"/>
  <c r="AT71" i="4"/>
  <c r="AP58" i="4"/>
  <c r="AU57" i="4"/>
  <c r="AV56" i="4"/>
  <c r="BF54" i="4"/>
  <c r="BJ52" i="4"/>
  <c r="BJ51" i="4"/>
  <c r="BL49" i="4"/>
  <c r="AS31" i="4"/>
  <c r="AU30" i="4"/>
  <c r="BA29" i="4"/>
  <c r="BF28" i="4"/>
  <c r="BF27" i="4"/>
  <c r="BK26" i="4"/>
  <c r="BX25" i="4"/>
  <c r="AV20" i="4"/>
  <c r="BJ17" i="4"/>
  <c r="BL16" i="4"/>
  <c r="BW15" i="4"/>
  <c r="AP12" i="4"/>
  <c r="AP11" i="4"/>
  <c r="AT10" i="4"/>
  <c r="BC9" i="4"/>
  <c r="BJ8" i="4"/>
  <c r="BV7" i="4"/>
  <c r="AP73" i="4"/>
  <c r="BI49" i="4"/>
  <c r="AX28" i="4"/>
  <c r="BX24" i="4"/>
  <c r="AP20" i="4"/>
  <c r="AV18" i="4"/>
  <c r="BI16" i="4"/>
  <c r="BX14" i="4"/>
  <c r="AP10" i="4"/>
  <c r="BW6" i="4"/>
  <c r="BV5" i="4"/>
  <c r="AP55" i="4"/>
  <c r="AU53" i="4"/>
  <c r="AS51" i="4"/>
  <c r="BA49" i="4"/>
  <c r="AQ28" i="4"/>
  <c r="BF26" i="4"/>
  <c r="BJ24" i="4"/>
  <c r="AV16" i="4"/>
  <c r="BI15" i="4"/>
  <c r="BL13" i="4"/>
  <c r="AT9" i="4"/>
  <c r="AX8" i="4"/>
  <c r="BL6" i="4"/>
  <c r="BB32" i="4"/>
  <c r="AX23" i="4"/>
  <c r="AP14" i="4"/>
  <c r="BH12" i="4"/>
  <c r="AT5" i="4"/>
  <c r="BF11" i="4"/>
  <c r="BK74" i="4"/>
  <c r="AU73" i="4"/>
  <c r="AS57" i="4"/>
  <c r="AT56" i="4"/>
  <c r="AX55" i="4"/>
  <c r="BC54" i="4"/>
  <c r="BC53" i="4"/>
  <c r="BI52" i="4"/>
  <c r="BF51" i="4"/>
  <c r="BF50" i="4"/>
  <c r="BK49" i="4"/>
  <c r="AT30" i="4"/>
  <c r="AX29" i="4"/>
  <c r="BJ26" i="4"/>
  <c r="AU20" i="4"/>
  <c r="AV19" i="4"/>
  <c r="AX18" i="4"/>
  <c r="BI17" i="4"/>
  <c r="BJ16" i="4"/>
  <c r="BV15" i="4"/>
  <c r="AS10" i="4"/>
  <c r="BB9" i="4"/>
  <c r="BI8" i="4"/>
  <c r="BK7" i="4"/>
  <c r="BX6" i="4"/>
  <c r="AV74" i="4"/>
  <c r="AQ57" i="4"/>
  <c r="AS56" i="4"/>
  <c r="AV55" i="4"/>
  <c r="AZ54" i="4"/>
  <c r="BA53" i="4"/>
  <c r="BF52" i="4"/>
  <c r="BD51" i="4"/>
  <c r="BC50" i="4"/>
  <c r="AV29" i="4"/>
  <c r="BI26" i="4"/>
  <c r="BL25" i="4"/>
  <c r="AP21" i="4"/>
  <c r="AT19" i="4"/>
  <c r="BL15" i="4"/>
  <c r="BJ7" i="4"/>
  <c r="BX5" i="4"/>
  <c r="BX67" i="4"/>
  <c r="AR54" i="4"/>
  <c r="BO54" i="4" s="1"/>
  <c r="AT52" i="4"/>
  <c r="BX32" i="4"/>
  <c r="AT27" i="4"/>
  <c r="BF25" i="4"/>
  <c r="BW23" i="4"/>
  <c r="AZ17" i="4"/>
  <c r="BI14" i="4"/>
  <c r="BJ5" i="4"/>
  <c r="BH66" i="4"/>
  <c r="BW21" i="4"/>
  <c r="BK11" i="4"/>
  <c r="AS74" i="4"/>
  <c r="BP74" i="4" s="1"/>
  <c r="AP57" i="4"/>
  <c r="AP56" i="4"/>
  <c r="AS55" i="4"/>
  <c r="AY54" i="4"/>
  <c r="AX53" i="4"/>
  <c r="AX52" i="4"/>
  <c r="AV51" i="4"/>
  <c r="BG49" i="4"/>
  <c r="BW48" i="4"/>
  <c r="AU29" i="4"/>
  <c r="AU28" i="4"/>
  <c r="AV27" i="4"/>
  <c r="BJ25" i="4"/>
  <c r="AS19" i="4"/>
  <c r="AU18" i="4"/>
  <c r="BD16" i="4"/>
  <c r="BK15" i="4"/>
  <c r="BL14" i="4"/>
  <c r="BV6" i="4"/>
  <c r="AS18" i="4"/>
  <c r="BP18" i="4" s="1"/>
  <c r="BJ65" i="4"/>
  <c r="BX19" i="4"/>
  <c r="AP74" i="4"/>
  <c r="AT54" i="4"/>
  <c r="AV53" i="4"/>
  <c r="AV52" i="4"/>
  <c r="AT51" i="4"/>
  <c r="BF49" i="4"/>
  <c r="BV48" i="4"/>
  <c r="AP30" i="4"/>
  <c r="AP29" i="4"/>
  <c r="AS28" i="4"/>
  <c r="AU27" i="4"/>
  <c r="BL24" i="4"/>
  <c r="BX23" i="4"/>
  <c r="AT18" i="4"/>
  <c r="BC17" i="4"/>
  <c r="BC16" i="4"/>
  <c r="BJ15" i="4"/>
  <c r="BK14" i="4"/>
  <c r="BX13" i="4"/>
  <c r="AU9" i="4"/>
  <c r="BC8" i="4"/>
  <c r="BF7" i="4"/>
  <c r="BK5" i="4"/>
  <c r="BX47" i="4"/>
  <c r="AV62" i="4"/>
  <c r="AT24" i="4"/>
  <c r="BX68" i="4"/>
  <c r="BW67" i="4"/>
  <c r="BX64" i="4"/>
  <c r="BV63" i="4"/>
  <c r="BX62" i="4"/>
  <c r="BW61" i="4"/>
  <c r="BW59" i="4"/>
  <c r="AP54" i="4"/>
  <c r="AP53" i="4"/>
  <c r="AQ52" i="4"/>
  <c r="AV50" i="4"/>
  <c r="AX49" i="4"/>
  <c r="BL48" i="4"/>
  <c r="BW47" i="4"/>
  <c r="BV46" i="4"/>
  <c r="BW32" i="4"/>
  <c r="AS27" i="4"/>
  <c r="AX25" i="4"/>
  <c r="BI24" i="4"/>
  <c r="BV23" i="4"/>
  <c r="BX22" i="4"/>
  <c r="AV17" i="4"/>
  <c r="AU16" i="4"/>
  <c r="BF15" i="4"/>
  <c r="BC14" i="4"/>
  <c r="BK13" i="4"/>
  <c r="AV8" i="4"/>
  <c r="BC7" i="4"/>
  <c r="BI6" i="4"/>
  <c r="BC5" i="4"/>
  <c r="BX21" i="4"/>
  <c r="AS14" i="4"/>
  <c r="BP14" i="4" s="1"/>
  <c r="BF69" i="4"/>
  <c r="BW68" i="4"/>
  <c r="BV67" i="4"/>
  <c r="BV64" i="4"/>
  <c r="BV62" i="4"/>
  <c r="BL61" i="4"/>
  <c r="BX60" i="4"/>
  <c r="BV59" i="4"/>
  <c r="BX58" i="4"/>
  <c r="AP52" i="4"/>
  <c r="AP51" i="4"/>
  <c r="AU50" i="4"/>
  <c r="AV49" i="4"/>
  <c r="BK48" i="4"/>
  <c r="BL46" i="4"/>
  <c r="BV32" i="4"/>
  <c r="AR27" i="4"/>
  <c r="BO27" i="4" s="1"/>
  <c r="AV25" i="4"/>
  <c r="BF24" i="4"/>
  <c r="BL23" i="4"/>
  <c r="BV22" i="4"/>
  <c r="AU17" i="4"/>
  <c r="AT16" i="4"/>
  <c r="BB14" i="4"/>
  <c r="BI13" i="4"/>
  <c r="AT8" i="4"/>
  <c r="AX7" i="4"/>
  <c r="BF6" i="4"/>
  <c r="BB5" i="4"/>
  <c r="AS7" i="4"/>
  <c r="AX5" i="4"/>
  <c r="BI12" i="4"/>
  <c r="BV71" i="4"/>
  <c r="AV47" i="4"/>
  <c r="BC22" i="4"/>
  <c r="BJ68" i="4"/>
  <c r="BI67" i="4"/>
  <c r="BW66" i="4"/>
  <c r="BX65" i="4"/>
  <c r="BL64" i="4"/>
  <c r="BL63" i="4"/>
  <c r="BK62" i="4"/>
  <c r="BK61" i="4"/>
  <c r="BI59" i="4"/>
  <c r="BW58" i="4"/>
  <c r="AS50" i="4"/>
  <c r="AU49" i="4"/>
  <c r="BJ48" i="4"/>
  <c r="BK47" i="4"/>
  <c r="BJ46" i="4"/>
  <c r="BL32" i="4"/>
  <c r="BX31" i="4"/>
  <c r="AP27" i="4"/>
  <c r="AV26" i="4"/>
  <c r="AT25" i="4"/>
  <c r="BD24" i="4"/>
  <c r="BI23" i="4"/>
  <c r="BL22" i="4"/>
  <c r="AP17" i="4"/>
  <c r="AS16" i="4"/>
  <c r="BP16" i="4" s="1"/>
  <c r="AX15" i="4"/>
  <c r="AX14" i="4"/>
  <c r="BW12" i="4"/>
  <c r="AS8" i="4"/>
  <c r="AV7" i="4"/>
  <c r="BC6" i="4"/>
  <c r="AX6" i="4"/>
  <c r="BF68" i="4"/>
  <c r="BF67" i="4"/>
  <c r="BK66" i="4"/>
  <c r="BW65" i="4"/>
  <c r="BH64" i="4"/>
  <c r="BK63" i="4"/>
  <c r="BJ62" i="4"/>
  <c r="BJ61" i="4"/>
  <c r="BL60" i="4"/>
  <c r="BF59" i="4"/>
  <c r="BV58" i="4"/>
  <c r="AP50" i="4"/>
  <c r="AT49" i="4"/>
  <c r="BQ49" i="4" s="1"/>
  <c r="BF48" i="4"/>
  <c r="BJ47" i="4"/>
  <c r="BI46" i="4"/>
  <c r="BK32" i="4"/>
  <c r="BV31" i="4"/>
  <c r="AT26" i="4"/>
  <c r="AS25" i="4"/>
  <c r="BC24" i="4"/>
  <c r="BF23" i="4"/>
  <c r="BI22" i="4"/>
  <c r="AV15" i="4"/>
  <c r="AV14" i="4"/>
  <c r="BF13" i="4"/>
  <c r="BV12" i="4"/>
  <c r="AP8" i="4"/>
  <c r="AU24" i="4"/>
  <c r="AU5" i="4"/>
  <c r="BL70" i="4"/>
  <c r="BX70" i="4"/>
  <c r="BK69" i="4"/>
  <c r="BC68" i="4"/>
  <c r="BC67" i="4"/>
  <c r="BJ66" i="4"/>
  <c r="BC64" i="4"/>
  <c r="BJ63" i="4"/>
  <c r="BI61" i="4"/>
  <c r="BJ60" i="4"/>
  <c r="BC59" i="4"/>
  <c r="BL58" i="4"/>
  <c r="AS49" i="4"/>
  <c r="BD48" i="4"/>
  <c r="BC47" i="4"/>
  <c r="BF46" i="4"/>
  <c r="BL31" i="4"/>
  <c r="AS26" i="4"/>
  <c r="AQ25" i="4"/>
  <c r="BH22" i="4"/>
  <c r="AP16" i="4"/>
  <c r="AT15" i="4"/>
  <c r="AT14" i="4"/>
  <c r="BQ14" i="4" s="1"/>
  <c r="BK12" i="4"/>
  <c r="BV11" i="4"/>
  <c r="BX10" i="4"/>
  <c r="AV6" i="4"/>
  <c r="AV5" i="4"/>
  <c r="BX71" i="4"/>
  <c r="BI69" i="4"/>
  <c r="BA68" i="4"/>
  <c r="BI66" i="4"/>
  <c r="BL65" i="4"/>
  <c r="BA64" i="4"/>
  <c r="BP64" i="4" s="1"/>
  <c r="BD63" i="4"/>
  <c r="AX62" i="4"/>
  <c r="BF61" i="4"/>
  <c r="BF60" i="4"/>
  <c r="BI58" i="4"/>
  <c r="AX48" i="4"/>
  <c r="BA47" i="4"/>
  <c r="BD46" i="4"/>
  <c r="BF32" i="4"/>
  <c r="BI31" i="4"/>
  <c r="AP25" i="4"/>
  <c r="BD22" i="4"/>
  <c r="BC13" i="4"/>
  <c r="BW10" i="4"/>
  <c r="AS6" i="4"/>
  <c r="BP6" i="4" s="1"/>
  <c r="BC63" i="4"/>
  <c r="BD60" i="4"/>
  <c r="BH58" i="4"/>
  <c r="AU48" i="4"/>
  <c r="BW20" i="4"/>
  <c r="BB13" i="4"/>
  <c r="BV72" i="4"/>
  <c r="AX64" i="4"/>
  <c r="BD61" i="4"/>
  <c r="AZ59" i="4"/>
  <c r="BC46" i="4"/>
  <c r="BH31" i="4"/>
  <c r="AU12" i="4"/>
  <c r="BK71" i="4"/>
  <c r="BK70" i="4"/>
  <c r="AX69" i="4"/>
  <c r="AT67" i="4"/>
  <c r="BF66" i="4"/>
  <c r="BF65" i="4"/>
  <c r="AV64" i="4"/>
  <c r="AU62" i="4"/>
  <c r="AV61" i="4"/>
  <c r="AV60" i="4"/>
  <c r="BK57" i="4"/>
  <c r="BX56" i="4"/>
  <c r="AT48" i="4"/>
  <c r="AU47" i="4"/>
  <c r="BX30" i="4"/>
  <c r="AP24" i="4"/>
  <c r="AT23" i="4"/>
  <c r="BQ23" i="4" s="1"/>
  <c r="BK21" i="4"/>
  <c r="BV20" i="4"/>
  <c r="BV19" i="4"/>
  <c r="BV18" i="4"/>
  <c r="AX13" i="4"/>
  <c r="BC12" i="4"/>
  <c r="BJ11" i="4"/>
  <c r="BL10" i="4"/>
  <c r="BX9" i="4"/>
  <c r="AS5" i="4"/>
  <c r="BW73" i="4"/>
  <c r="BL72" i="4"/>
  <c r="BJ71" i="4"/>
  <c r="BJ70" i="4"/>
  <c r="AT69" i="4"/>
  <c r="AT68" i="4"/>
  <c r="AS67" i="4"/>
  <c r="AX66" i="4"/>
  <c r="BC65" i="4"/>
  <c r="AU64" i="4"/>
  <c r="AX63" i="4"/>
  <c r="AT62" i="4"/>
  <c r="AU61" i="4"/>
  <c r="AT60" i="4"/>
  <c r="AX59" i="4"/>
  <c r="BB58" i="4"/>
  <c r="BJ57" i="4"/>
  <c r="BW56" i="4"/>
  <c r="BX55" i="4"/>
  <c r="AT47" i="4"/>
  <c r="AU46" i="4"/>
  <c r="AX32" i="4"/>
  <c r="BC31" i="4"/>
  <c r="BW30" i="4"/>
  <c r="BW29" i="4"/>
  <c r="BX28" i="4"/>
  <c r="AS23" i="4"/>
  <c r="BA22" i="4"/>
  <c r="BJ21" i="4"/>
  <c r="BK20" i="4"/>
  <c r="BL19" i="4"/>
  <c r="AV13" i="4"/>
  <c r="AX12" i="4"/>
  <c r="BI11" i="4"/>
  <c r="BK10" i="4"/>
  <c r="BV9" i="4"/>
  <c r="BV73" i="4"/>
  <c r="BK72" i="4"/>
  <c r="BF71" i="4"/>
  <c r="BI70" i="4"/>
  <c r="AS69" i="4"/>
  <c r="AR67" i="4"/>
  <c r="AV66" i="4"/>
  <c r="AU65" i="4"/>
  <c r="AV63" i="4"/>
  <c r="AS62" i="4"/>
  <c r="BP62" i="4" s="1"/>
  <c r="AS61" i="4"/>
  <c r="AS60" i="4"/>
  <c r="AT59" i="4"/>
  <c r="BQ59" i="4" s="1"/>
  <c r="BA58" i="4"/>
  <c r="BP58" i="4" s="1"/>
  <c r="BI57" i="4"/>
  <c r="BW55" i="4"/>
  <c r="BX54" i="4"/>
  <c r="AP48" i="4"/>
  <c r="AS47" i="4"/>
  <c r="AT46" i="4"/>
  <c r="AT32" i="4"/>
  <c r="BB31" i="4"/>
  <c r="BK30" i="4"/>
  <c r="BV29" i="4"/>
  <c r="BV28" i="4"/>
  <c r="BX27" i="4"/>
  <c r="AZ22" i="4"/>
  <c r="BH21" i="4"/>
  <c r="BJ20" i="4"/>
  <c r="BK19" i="4"/>
  <c r="BL18" i="4"/>
  <c r="BX17" i="4"/>
  <c r="AT13" i="4"/>
  <c r="BQ13" i="4" s="1"/>
  <c r="BH10" i="4"/>
  <c r="BX50" i="4"/>
  <c r="BD30" i="4"/>
  <c r="BI27" i="4"/>
  <c r="BF20" i="4"/>
  <c r="BV10" i="4"/>
  <c r="BW7" i="4"/>
  <c r="BL56" i="4"/>
  <c r="BX53" i="4"/>
  <c r="BJ50" i="4"/>
  <c r="BA20" i="4"/>
  <c r="BK17" i="4"/>
  <c r="BG10" i="4"/>
  <c r="BW16" i="4"/>
  <c r="AT22" i="4"/>
  <c r="AS22" i="4"/>
  <c r="BX52" i="4"/>
  <c r="AQ22" i="4"/>
  <c r="AT12" i="4"/>
  <c r="AX71" i="4"/>
  <c r="AV71" i="4"/>
  <c r="BL52" i="4"/>
  <c r="BK52" i="4"/>
  <c r="BC55" i="4"/>
  <c r="BH30" i="4"/>
  <c r="AP69" i="4"/>
  <c r="AP67" i="4"/>
  <c r="BW50" i="4"/>
  <c r="BC30" i="4"/>
  <c r="BC20" i="4"/>
  <c r="BL17" i="4"/>
  <c r="BJ72" i="4"/>
  <c r="AR12" i="4"/>
  <c r="BC72" i="4"/>
  <c r="AP61" i="4"/>
  <c r="BJ56" i="4"/>
  <c r="BV53" i="4"/>
  <c r="AX20" i="4"/>
  <c r="BD10" i="4"/>
  <c r="AX72" i="4"/>
  <c r="BG53" i="4"/>
  <c r="BK28" i="4"/>
  <c r="AR66" i="4"/>
  <c r="BJ19" i="4"/>
  <c r="BH19" i="4"/>
  <c r="AQ12" i="4"/>
  <c r="AZ72" i="4"/>
  <c r="AP65" i="4"/>
  <c r="AR63" i="4"/>
  <c r="AS59" i="4"/>
  <c r="BF56" i="4"/>
  <c r="BL53" i="4"/>
  <c r="BA31" i="4"/>
  <c r="BP31" i="4" s="1"/>
  <c r="BL28" i="4"/>
  <c r="AQ13" i="4"/>
  <c r="BA10" i="4"/>
  <c r="BP10" i="4" s="1"/>
  <c r="AP59" i="4"/>
  <c r="BC56" i="4"/>
  <c r="AZ31" i="4"/>
  <c r="AX10" i="4"/>
  <c r="BF29" i="4"/>
  <c r="BC19" i="4"/>
  <c r="AR58" i="4"/>
  <c r="AX31" i="4"/>
  <c r="BJ28" i="4"/>
  <c r="BJ18" i="4"/>
  <c r="BC11" i="4"/>
  <c r="AU11" i="4"/>
  <c r="BV8" i="4"/>
  <c r="AQ70" i="4"/>
  <c r="AP64" i="4"/>
  <c r="BC29" i="4"/>
  <c r="AU71" i="4"/>
  <c r="AT31" i="4"/>
  <c r="BQ31" i="4" s="1"/>
  <c r="BI28" i="4"/>
  <c r="BD21" i="4"/>
  <c r="BI18" i="4"/>
  <c r="BW8" i="4"/>
  <c r="BA73" i="4"/>
  <c r="BP73" i="4" s="1"/>
  <c r="BI54" i="4"/>
  <c r="BJ29" i="4"/>
  <c r="AP60" i="4"/>
  <c r="BJ9" i="4"/>
  <c r="AX70" i="4"/>
  <c r="BX51" i="4"/>
  <c r="BC21" i="4"/>
  <c r="BC18" i="4"/>
  <c r="BX8" i="4"/>
  <c r="AT66" i="4"/>
  <c r="BV16" i="4"/>
  <c r="AP66" i="4"/>
  <c r="BI19" i="4"/>
  <c r="AU58" i="4"/>
  <c r="BF9" i="4"/>
  <c r="BK27" i="4"/>
  <c r="BI73" i="4"/>
  <c r="AU70" i="4"/>
  <c r="BH57" i="4"/>
  <c r="BW54" i="4"/>
  <c r="AU21" i="4"/>
  <c r="BB18" i="4"/>
  <c r="BQ18" i="4" s="1"/>
  <c r="BA11" i="4"/>
  <c r="BD57" i="4"/>
  <c r="AV57" i="4"/>
  <c r="BX49" i="4"/>
  <c r="AS32" i="4"/>
  <c r="AX22" i="4"/>
  <c r="BA71" i="4"/>
  <c r="AS58" i="4"/>
  <c r="BC73" i="4"/>
  <c r="AS70" i="4"/>
  <c r="BF57" i="4"/>
  <c r="BV54" i="4"/>
  <c r="BL51" i="4"/>
  <c r="BV26" i="4"/>
  <c r="AT21" i="4"/>
  <c r="BL54" i="4"/>
  <c r="BK29" i="4"/>
  <c r="AT11" i="4"/>
  <c r="AX73" i="4"/>
  <c r="AP47" i="4"/>
  <c r="BK9" i="4"/>
  <c r="BJ55" i="4"/>
  <c r="BV52" i="4"/>
  <c r="AS12" i="4"/>
  <c r="AQ58" i="4"/>
  <c r="BD9" i="4"/>
  <c r="BF55" i="4"/>
  <c r="BD55" i="4"/>
  <c r="BJ30" i="4"/>
  <c r="BW17" i="4"/>
  <c r="AQ46" i="4"/>
  <c r="BB67" i="4"/>
  <c r="BA55" i="4"/>
  <c r="BP55" i="4" s="1"/>
  <c r="BA19" i="4"/>
  <c r="BP19" i="4" s="1"/>
  <c r="AQ27" i="4"/>
  <c r="AZ21" i="4"/>
  <c r="BB21" i="4"/>
  <c r="BQ21" i="4" s="1"/>
  <c r="AQ72" i="4"/>
  <c r="BN72" i="4" s="1"/>
  <c r="BG59" i="4"/>
  <c r="BD69" i="4"/>
  <c r="AY18" i="4"/>
  <c r="BB55" i="4"/>
  <c r="BA18" i="4"/>
  <c r="AY51" i="4"/>
  <c r="BH51" i="4"/>
  <c r="AR28" i="4"/>
  <c r="BO28" i="4" s="1"/>
  <c r="BG13" i="4"/>
  <c r="BH32" i="4"/>
  <c r="AR56" i="4"/>
  <c r="BM24" i="4"/>
  <c r="AR71" i="4"/>
  <c r="BO71" i="4" s="1"/>
  <c r="AZ7" i="4"/>
  <c r="AY73" i="4"/>
  <c r="AQ66" i="4"/>
  <c r="AQ62" i="4"/>
  <c r="AR68" i="4"/>
  <c r="AR6" i="4"/>
  <c r="BG12" i="4"/>
  <c r="BB65" i="4"/>
  <c r="AW7" i="4"/>
  <c r="AQ74" i="4"/>
  <c r="BN74" i="4" s="1"/>
  <c r="BM60" i="4"/>
  <c r="AZ65" i="4"/>
  <c r="BH8" i="4"/>
  <c r="AZ55" i="4"/>
  <c r="AR47" i="4"/>
  <c r="AQ7" i="4"/>
  <c r="BH5" i="4"/>
  <c r="BG23" i="4"/>
  <c r="AR61" i="4"/>
  <c r="AW10" i="4"/>
  <c r="BD25" i="4"/>
  <c r="AZ51" i="4"/>
  <c r="BG31" i="4"/>
  <c r="BH56" i="4"/>
  <c r="BM55" i="4"/>
  <c r="AY61" i="4"/>
  <c r="BN61" i="4" s="1"/>
  <c r="AR13" i="4"/>
  <c r="AQ6" i="4"/>
  <c r="BD62" i="4"/>
  <c r="BB22" i="4"/>
  <c r="AQ48" i="4"/>
  <c r="BD27" i="4"/>
  <c r="AZ29" i="4"/>
  <c r="BD72" i="4"/>
  <c r="BH71" i="4"/>
  <c r="BB60" i="4"/>
  <c r="AQ21" i="4"/>
  <c r="BB59" i="4"/>
  <c r="BB20" i="4"/>
  <c r="BQ20" i="4" s="1"/>
  <c r="AQ54" i="4"/>
  <c r="BN54" i="4" s="1"/>
  <c r="AY29" i="4"/>
  <c r="AZ25" i="4"/>
  <c r="BE24" i="4"/>
  <c r="AR7" i="4"/>
  <c r="AW55" i="4"/>
  <c r="BD5" i="4"/>
  <c r="BG73" i="4"/>
  <c r="AY68" i="4"/>
  <c r="AR8" i="4"/>
  <c r="BO8" i="4" s="1"/>
  <c r="AR55" i="4"/>
  <c r="BO55" i="4" s="1"/>
  <c r="BG50" i="4"/>
  <c r="AW61" i="4"/>
  <c r="BR61" i="4" s="1"/>
  <c r="AZ70" i="4"/>
  <c r="BG9" i="4"/>
  <c r="BD56" i="4"/>
  <c r="BB15" i="4"/>
  <c r="BH61" i="4"/>
  <c r="AZ26" i="4"/>
  <c r="BH17" i="4"/>
  <c r="AZ61" i="4"/>
  <c r="BE10" i="4"/>
  <c r="AY64" i="4"/>
  <c r="AZ27" i="4"/>
  <c r="BM29" i="4"/>
  <c r="BG60" i="4"/>
  <c r="BD31" i="4"/>
  <c r="BA24" i="4"/>
  <c r="AZ50" i="4"/>
  <c r="AQ64" i="4"/>
  <c r="BN64" i="4" s="1"/>
  <c r="AR30" i="4"/>
  <c r="BO30" i="4" s="1"/>
  <c r="AR50" i="4"/>
  <c r="BD28" i="4"/>
  <c r="AY31" i="4"/>
  <c r="AY72" i="4"/>
  <c r="AR10" i="4"/>
  <c r="BO10" i="4" s="1"/>
  <c r="AQ61" i="4"/>
  <c r="AR22" i="4"/>
  <c r="AQ68" i="4"/>
  <c r="BB29" i="4"/>
  <c r="BA8" i="4"/>
  <c r="BA63" i="4"/>
  <c r="AY69" i="4"/>
  <c r="AY28" i="4"/>
  <c r="BN28" i="4" s="1"/>
  <c r="BG74" i="4"/>
  <c r="AR25" i="4"/>
  <c r="AW24" i="4"/>
  <c r="BR24" i="4" s="1"/>
  <c r="BD14" i="4"/>
  <c r="BG6" i="4"/>
  <c r="BG69" i="4"/>
  <c r="AY26" i="4"/>
  <c r="AY53" i="4"/>
  <c r="BG48" i="4"/>
  <c r="BB53" i="4"/>
  <c r="BQ53" i="4" s="1"/>
  <c r="AZ5" i="4"/>
  <c r="AY58" i="4"/>
  <c r="BN58" i="4" s="1"/>
  <c r="BE50" i="4"/>
  <c r="BG27" i="4"/>
  <c r="BH29" i="4"/>
  <c r="AZ8" i="4"/>
  <c r="BH73" i="4"/>
  <c r="AZ24" i="4"/>
  <c r="BM10" i="4"/>
  <c r="BG63" i="4"/>
  <c r="AQ23" i="4"/>
  <c r="BG46" i="4"/>
  <c r="AR60" i="4"/>
  <c r="AZ71" i="4"/>
  <c r="BG55" i="4"/>
  <c r="AY23" i="4"/>
  <c r="BE29" i="4"/>
  <c r="BG22" i="4"/>
  <c r="BG72" i="4"/>
  <c r="AZ63" i="4"/>
  <c r="AQ51" i="4"/>
  <c r="AR69" i="4"/>
  <c r="BB52" i="4"/>
  <c r="BQ52" i="4" s="1"/>
  <c r="BB30" i="4"/>
  <c r="AZ56" i="4"/>
  <c r="AZ73" i="4"/>
  <c r="AR19" i="4"/>
  <c r="AQ31" i="4"/>
  <c r="BH48" i="4"/>
  <c r="AY49" i="4"/>
  <c r="AQ14" i="4"/>
  <c r="BA72" i="4"/>
  <c r="AW74" i="4"/>
  <c r="BD74" i="4"/>
  <c r="BG67" i="4"/>
  <c r="AW50" i="4"/>
  <c r="BR50" i="4" s="1"/>
  <c r="AW46" i="4"/>
  <c r="BR46" i="4" s="1"/>
  <c r="BH24" i="4"/>
  <c r="BD23" i="4"/>
  <c r="AY7" i="4"/>
  <c r="BN7" i="4" s="1"/>
  <c r="AY70" i="4"/>
  <c r="BN70" i="4" s="1"/>
  <c r="BB16" i="4"/>
  <c r="BQ16" i="4" s="1"/>
  <c r="AR32" i="4"/>
  <c r="AQ5" i="4"/>
  <c r="AZ57" i="4"/>
  <c r="AY14" i="4"/>
  <c r="BH9" i="4"/>
  <c r="BD6" i="4"/>
  <c r="AZ68" i="4"/>
  <c r="BG68" i="4"/>
  <c r="BD58" i="4"/>
  <c r="BA16" i="4"/>
  <c r="BA54" i="4"/>
  <c r="BP54" i="4" s="1"/>
  <c r="BB74" i="4"/>
  <c r="BG57" i="4"/>
  <c r="AR9" i="4"/>
  <c r="BO9" i="4" s="1"/>
  <c r="BA23" i="4"/>
  <c r="BB62" i="4"/>
  <c r="BQ62" i="4" s="1"/>
  <c r="AZ46" i="4"/>
  <c r="AR48" i="4"/>
  <c r="BO48" i="4" s="1"/>
  <c r="BD49" i="4"/>
  <c r="AZ74" i="4"/>
  <c r="AQ24" i="4"/>
  <c r="BN24" i="4" s="1"/>
  <c r="AY19" i="4"/>
  <c r="AY74" i="4"/>
  <c r="AR73" i="4"/>
  <c r="BO73" i="4" s="1"/>
  <c r="AY10" i="4"/>
  <c r="BH70" i="4"/>
  <c r="BM50" i="4"/>
  <c r="AZ32" i="4"/>
  <c r="BG28" i="4"/>
  <c r="BD32" i="4"/>
  <c r="AQ8" i="4"/>
  <c r="BN8" i="4" s="1"/>
  <c r="AQ71" i="4"/>
  <c r="BN71" i="4" s="1"/>
  <c r="AY9" i="4"/>
  <c r="BD50" i="4"/>
  <c r="AQ63" i="4"/>
  <c r="BN63" i="4" s="1"/>
  <c r="AZ66" i="4"/>
  <c r="BO66" i="4" s="1"/>
  <c r="AQ19" i="4"/>
  <c r="BD26" i="4"/>
  <c r="BB7" i="4"/>
  <c r="BQ7" i="4" s="1"/>
  <c r="BD13" i="4"/>
  <c r="AW67" i="4"/>
  <c r="AQ67" i="4"/>
  <c r="AZ14" i="4"/>
  <c r="BB10" i="4"/>
  <c r="BD12" i="4"/>
  <c r="AR57" i="4"/>
  <c r="BO57" i="4" s="1"/>
  <c r="BH67" i="4"/>
  <c r="BG61" i="4"/>
  <c r="BD53" i="4"/>
  <c r="AR26" i="4"/>
  <c r="BO26" i="4" s="1"/>
  <c r="BA21" i="4"/>
  <c r="BP21" i="4" s="1"/>
  <c r="BG14" i="4"/>
  <c r="AR14" i="4"/>
  <c r="BO14" i="4" s="1"/>
  <c r="AR70" i="4"/>
  <c r="AW15" i="4"/>
  <c r="BR15" i="4" s="1"/>
  <c r="BG29" i="4"/>
  <c r="BD59" i="4"/>
  <c r="BG15" i="4"/>
  <c r="AY12" i="4"/>
  <c r="BN12" i="4" s="1"/>
  <c r="BX33" i="3"/>
  <c r="BG24" i="4"/>
  <c r="BH13" i="4"/>
  <c r="BA74" i="4"/>
  <c r="BA70" i="4"/>
  <c r="BG26" i="4"/>
  <c r="BG5" i="4"/>
  <c r="BH15" i="4"/>
  <c r="AZ30" i="4"/>
  <c r="AZ18" i="4"/>
  <c r="AQ55" i="4"/>
  <c r="BA13" i="4"/>
  <c r="BP13" i="4" s="1"/>
  <c r="BA60" i="4"/>
  <c r="BA61" i="4"/>
  <c r="BP61" i="4" s="1"/>
  <c r="BH63" i="4"/>
  <c r="BH28" i="4"/>
  <c r="BH27" i="4"/>
  <c r="BB6" i="4"/>
  <c r="BQ6" i="4" s="1"/>
  <c r="BG47" i="4"/>
  <c r="AQ60" i="4"/>
  <c r="BH14" i="4"/>
  <c r="BG11" i="4"/>
  <c r="AY11" i="4"/>
  <c r="AY24" i="4"/>
  <c r="BD29" i="4"/>
  <c r="BG18" i="4"/>
  <c r="BD68" i="4"/>
  <c r="AY16" i="4"/>
  <c r="AY21" i="4"/>
  <c r="BN21" i="4" s="1"/>
  <c r="AQ11" i="4"/>
  <c r="BN11" i="4" s="1"/>
  <c r="AQ30" i="4"/>
  <c r="AY63" i="4"/>
  <c r="BD71" i="4"/>
  <c r="BA15" i="4"/>
  <c r="BH26" i="4"/>
  <c r="AQ15" i="4"/>
  <c r="AY5" i="4"/>
  <c r="BB26" i="4"/>
  <c r="BH16" i="4"/>
  <c r="BB19" i="4"/>
  <c r="BA12" i="4"/>
  <c r="BB61" i="4"/>
  <c r="BB66" i="4"/>
  <c r="BQ66" i="4" s="1"/>
  <c r="AZ64" i="4"/>
  <c r="BB71" i="4"/>
  <c r="BQ71" i="4" s="1"/>
  <c r="BD47" i="4"/>
  <c r="BH69" i="4"/>
  <c r="BG20" i="4"/>
  <c r="BD11" i="4"/>
  <c r="BG16" i="4"/>
  <c r="BH53" i="4"/>
  <c r="BH23" i="4"/>
  <c r="AQ29" i="4"/>
  <c r="AQ17" i="4"/>
  <c r="AY30" i="4"/>
  <c r="BN30" i="4" s="1"/>
  <c r="AR23" i="4"/>
  <c r="BO23" i="4" s="1"/>
  <c r="AZ58" i="4"/>
  <c r="BO58" i="4" s="1"/>
  <c r="BE67" i="4"/>
  <c r="AZ47" i="4"/>
  <c r="BD15" i="4"/>
  <c r="AY8" i="4"/>
  <c r="BB17" i="4"/>
  <c r="BG52" i="4"/>
  <c r="AZ28" i="4"/>
  <c r="AZ19" i="4"/>
  <c r="BA32" i="4"/>
  <c r="BA65" i="4"/>
  <c r="AZ9" i="4"/>
  <c r="AR72" i="4"/>
  <c r="BO72" i="4" s="1"/>
  <c r="BA30" i="4"/>
  <c r="BP30" i="4" s="1"/>
  <c r="AZ10" i="4"/>
  <c r="AY47" i="4"/>
  <c r="BD20" i="4"/>
  <c r="BG56" i="4"/>
  <c r="BE13" i="4"/>
  <c r="BM58" i="4"/>
  <c r="AY48" i="4"/>
  <c r="BN48" i="4" s="1"/>
  <c r="BG71" i="4"/>
  <c r="BD19" i="4"/>
  <c r="BH72" i="4"/>
  <c r="BA59" i="4"/>
  <c r="BB25" i="4"/>
  <c r="BH25" i="4"/>
  <c r="BG8" i="4"/>
  <c r="AZ23" i="4"/>
  <c r="BD52" i="4"/>
  <c r="BG21" i="4"/>
  <c r="BH55" i="4"/>
  <c r="AY67" i="4"/>
  <c r="BA14" i="4"/>
  <c r="AQ9" i="4"/>
  <c r="AW68" i="4"/>
  <c r="BB12" i="4"/>
  <c r="BQ12" i="4" s="1"/>
  <c r="BB51" i="4"/>
  <c r="BQ51" i="4" s="1"/>
  <c r="AR18" i="4"/>
  <c r="BO18" i="4" s="1"/>
  <c r="AQ47" i="4"/>
  <c r="BN47" i="4" s="1"/>
  <c r="BH11" i="4"/>
  <c r="AQ20" i="4"/>
  <c r="AY20" i="4"/>
  <c r="AW13" i="4"/>
  <c r="BE60" i="4"/>
  <c r="AY57" i="4"/>
  <c r="BN57" i="4" s="1"/>
  <c r="AR17" i="4"/>
  <c r="BO17" i="4" s="1"/>
  <c r="AR31" i="4"/>
  <c r="AQ59" i="4"/>
  <c r="BN59" i="4" s="1"/>
  <c r="AR21" i="4"/>
  <c r="BO21" i="4" s="1"/>
  <c r="BA27" i="4"/>
  <c r="BD8" i="4"/>
  <c r="AQ50" i="4"/>
  <c r="BB54" i="4"/>
  <c r="BQ54" i="4" s="1"/>
  <c r="BG30" i="4"/>
  <c r="AR51" i="4"/>
  <c r="BO51" i="4" s="1"/>
  <c r="BE58" i="4"/>
  <c r="BD67" i="4"/>
  <c r="AY27" i="4"/>
  <c r="BB28" i="4"/>
  <c r="BG66" i="4"/>
  <c r="BB64" i="4"/>
  <c r="BH18" i="4"/>
  <c r="BB56" i="4"/>
  <c r="AY13" i="4"/>
  <c r="AR11" i="4"/>
  <c r="BH52" i="4"/>
  <c r="BG25" i="4"/>
  <c r="AY56" i="4"/>
  <c r="AR29" i="4"/>
  <c r="BM13" i="4"/>
  <c r="AZ69" i="4"/>
  <c r="BO69" i="4" s="1"/>
  <c r="AW60" i="4"/>
  <c r="BR60" i="4" s="1"/>
  <c r="AY46" i="4"/>
  <c r="BN46" i="4" s="1"/>
  <c r="AY25" i="4"/>
  <c r="AY66" i="4"/>
  <c r="BA46" i="4"/>
  <c r="BP46" i="4" s="1"/>
  <c r="BA26" i="4"/>
  <c r="AY6" i="4"/>
  <c r="AY50" i="4"/>
  <c r="BA56" i="4"/>
  <c r="BA66" i="4"/>
  <c r="BP66" i="4" s="1"/>
  <c r="BA69" i="4"/>
  <c r="BB48" i="4"/>
  <c r="BQ48" i="4" s="1"/>
  <c r="BD54" i="4"/>
  <c r="BB68" i="4"/>
  <c r="BA48" i="4"/>
  <c r="BE22" i="4"/>
  <c r="AZ52" i="4"/>
  <c r="BH46" i="4"/>
  <c r="AQ56" i="4"/>
  <c r="BN56" i="4" s="1"/>
  <c r="BH20" i="4"/>
  <c r="BM68" i="4"/>
  <c r="AR5" i="4"/>
  <c r="BO5" i="4" s="1"/>
  <c r="AQ26" i="4"/>
  <c r="BB8" i="4"/>
  <c r="AR46" i="4"/>
  <c r="BA9" i="4"/>
  <c r="BH62" i="4"/>
  <c r="AY17" i="4"/>
  <c r="AQ32" i="4"/>
  <c r="BN32" i="4" s="1"/>
  <c r="AR65" i="4"/>
  <c r="BO65" i="4" s="1"/>
  <c r="BG17" i="4"/>
  <c r="AY22" i="4"/>
  <c r="AZ11" i="4"/>
  <c r="AY59" i="4"/>
  <c r="BH60" i="4"/>
  <c r="BH49" i="4"/>
  <c r="BG32" i="4"/>
  <c r="AQ18" i="4"/>
  <c r="BB57" i="4"/>
  <c r="BQ57" i="4" s="1"/>
  <c r="BB72" i="4"/>
  <c r="BQ72" i="4" s="1"/>
  <c r="BA67" i="4"/>
  <c r="BP67" i="4" s="1"/>
  <c r="AQ73" i="4"/>
  <c r="BN73" i="4" s="1"/>
  <c r="AR59" i="4"/>
  <c r="AZ60" i="4"/>
  <c r="BG70" i="4"/>
  <c r="AZ67" i="4"/>
  <c r="BO67" i="4" s="1"/>
  <c r="AR24" i="4"/>
  <c r="AR64" i="4"/>
  <c r="BO64" i="4" s="1"/>
  <c r="AQ49" i="4"/>
  <c r="BN49" i="4" s="1"/>
  <c r="AW22" i="4"/>
  <c r="BR22" i="4" s="1"/>
  <c r="AR52" i="4"/>
  <c r="BO52" i="4" s="1"/>
  <c r="AZ62" i="4"/>
  <c r="AR20" i="4"/>
  <c r="BG65" i="4"/>
  <c r="BG54" i="4"/>
  <c r="BH50" i="4"/>
  <c r="AW58" i="4"/>
  <c r="BR58" i="4" s="1"/>
  <c r="BA17" i="4"/>
  <c r="BA28" i="4"/>
  <c r="BP28" i="4" s="1"/>
  <c r="AZ49" i="4"/>
  <c r="AY32" i="4"/>
  <c r="BA51" i="4"/>
  <c r="BD18" i="4"/>
  <c r="AZ12" i="4"/>
  <c r="BB11" i="4"/>
  <c r="BQ11" i="4" s="1"/>
  <c r="BB70" i="4"/>
  <c r="AZ13" i="4"/>
  <c r="AY62" i="4"/>
  <c r="BD70" i="4"/>
  <c r="BA7" i="4"/>
  <c r="BA25" i="4"/>
  <c r="BH54" i="4"/>
  <c r="BM22" i="4"/>
  <c r="AZ53" i="4"/>
  <c r="BH74" i="4"/>
  <c r="AZ16" i="4"/>
  <c r="AR62" i="4"/>
  <c r="BO62" i="4" s="1"/>
  <c r="AZ15" i="4"/>
  <c r="BD65" i="4"/>
  <c r="AY15" i="4"/>
  <c r="AY55" i="4"/>
  <c r="BH59" i="4"/>
  <c r="BG51" i="4"/>
  <c r="BA50" i="4"/>
  <c r="BG7" i="4"/>
  <c r="AR49" i="4"/>
  <c r="BH7" i="4"/>
  <c r="BA52" i="4"/>
  <c r="BP52" i="4" s="1"/>
  <c r="BA57" i="4"/>
  <c r="BP57" i="4" s="1"/>
  <c r="AQ16" i="4"/>
  <c r="AZ20" i="4"/>
  <c r="AY71" i="4"/>
  <c r="BD17" i="4"/>
  <c r="BG62" i="4"/>
  <c r="BA5" i="4"/>
  <c r="AQ10" i="4"/>
  <c r="BB73" i="4"/>
  <c r="BB27" i="4"/>
  <c r="BQ27" i="4" s="1"/>
  <c r="BB69" i="4"/>
  <c r="BQ69" i="4" s="1"/>
  <c r="AY60" i="4"/>
  <c r="BH47" i="4"/>
  <c r="BG58" i="4"/>
  <c r="AQ69" i="4"/>
  <c r="AR74" i="4"/>
  <c r="BO74" i="4" s="1"/>
  <c r="AR16" i="4"/>
  <c r="BO16" i="4" s="1"/>
  <c r="AZ6" i="4"/>
  <c r="BO6" i="4" s="1"/>
  <c r="AY65" i="4"/>
  <c r="BG19" i="4"/>
  <c r="BH68" i="4"/>
  <c r="AY52" i="4"/>
  <c r="BN52" i="4" s="1"/>
  <c r="BD7" i="4"/>
  <c r="BB24" i="4"/>
  <c r="BQ24" i="4" s="1"/>
  <c r="BD66" i="4"/>
  <c r="AR53" i="4"/>
  <c r="BO53" i="4" s="1"/>
  <c r="AQ65" i="4"/>
  <c r="AQ53" i="4"/>
  <c r="BB23" i="4"/>
  <c r="BB47" i="4"/>
  <c r="BQ47" i="4" s="1"/>
  <c r="BH65" i="4"/>
  <c r="AR15" i="4"/>
  <c r="BO15" i="4" s="1"/>
  <c r="BB46" i="4"/>
  <c r="BH6" i="4"/>
  <c r="BB50" i="4"/>
  <c r="AZ48" i="4"/>
  <c r="BG64" i="4"/>
  <c r="BM74" i="4"/>
  <c r="AW19" i="4"/>
  <c r="BE59" i="4"/>
  <c r="BE72" i="4"/>
  <c r="BM47" i="4"/>
  <c r="BM16" i="4"/>
  <c r="AW51" i="4"/>
  <c r="AW17" i="4"/>
  <c r="BV74" i="3"/>
  <c r="AR73" i="3"/>
  <c r="BJ71" i="3"/>
  <c r="AQ70" i="3"/>
  <c r="BN70" i="3" s="1"/>
  <c r="AU69" i="3"/>
  <c r="BC68" i="3"/>
  <c r="BI67" i="3"/>
  <c r="BV66" i="3"/>
  <c r="AU65" i="3"/>
  <c r="BC64" i="3"/>
  <c r="BH63" i="3"/>
  <c r="BL62" i="3"/>
  <c r="AQ61" i="3"/>
  <c r="AU60" i="3"/>
  <c r="BC59" i="3"/>
  <c r="BH58" i="3"/>
  <c r="BL57" i="3"/>
  <c r="AR56" i="3"/>
  <c r="BO56" i="3" s="1"/>
  <c r="AV55" i="3"/>
  <c r="BD54" i="3"/>
  <c r="BI53" i="3"/>
  <c r="BV52" i="3"/>
  <c r="AP52" i="3"/>
  <c r="AX51" i="3"/>
  <c r="BF50" i="3"/>
  <c r="BK49" i="3"/>
  <c r="BX48" i="3"/>
  <c r="AP48" i="3"/>
  <c r="AV47" i="3"/>
  <c r="BD46" i="3"/>
  <c r="BL45" i="3"/>
  <c r="AQ44" i="3"/>
  <c r="AU43" i="3"/>
  <c r="BC42" i="3"/>
  <c r="BH41" i="3"/>
  <c r="BL40" i="3"/>
  <c r="AQ39" i="3"/>
  <c r="AU38" i="3"/>
  <c r="BC37" i="3"/>
  <c r="BJ36" i="3"/>
  <c r="AR35" i="3"/>
  <c r="AX34" i="3"/>
  <c r="BD33" i="3"/>
  <c r="BI32" i="3"/>
  <c r="BV31" i="3"/>
  <c r="AT30" i="3"/>
  <c r="AY29" i="3"/>
  <c r="BG28" i="3"/>
  <c r="BK27" i="3"/>
  <c r="BX26" i="3"/>
  <c r="AQ26" i="3"/>
  <c r="AU25" i="3"/>
  <c r="BC24" i="3"/>
  <c r="BH23" i="3"/>
  <c r="BL22" i="3"/>
  <c r="AU21" i="3"/>
  <c r="BC20" i="3"/>
  <c r="BH19" i="3"/>
  <c r="BL18" i="3"/>
  <c r="AT17" i="3"/>
  <c r="BJ15" i="3"/>
  <c r="BX14" i="3"/>
  <c r="AP14" i="3"/>
  <c r="AT13" i="3"/>
  <c r="BC12" i="3"/>
  <c r="BJ11" i="3"/>
  <c r="AW29" i="4"/>
  <c r="AW69" i="4"/>
  <c r="BR69" i="4" s="1"/>
  <c r="BM59" i="4"/>
  <c r="AW72" i="4"/>
  <c r="BE47" i="4"/>
  <c r="BE19" i="4"/>
  <c r="AW5" i="4"/>
  <c r="BM62" i="4"/>
  <c r="BM17" i="4"/>
  <c r="BL74" i="3"/>
  <c r="AQ73" i="3"/>
  <c r="BN73" i="3" s="1"/>
  <c r="BI71" i="3"/>
  <c r="BX70" i="3"/>
  <c r="AP70" i="3"/>
  <c r="AT69" i="3"/>
  <c r="AY68" i="3"/>
  <c r="BH67" i="3"/>
  <c r="BL66" i="3"/>
  <c r="AT65" i="3"/>
  <c r="AY64" i="3"/>
  <c r="BG63" i="3"/>
  <c r="BK62" i="3"/>
  <c r="BX61" i="3"/>
  <c r="AP61" i="3"/>
  <c r="AT60" i="3"/>
  <c r="AY59" i="3"/>
  <c r="BG58" i="3"/>
  <c r="BK57" i="3"/>
  <c r="BX56" i="3"/>
  <c r="AQ56" i="3"/>
  <c r="AU55" i="3"/>
  <c r="BC54" i="3"/>
  <c r="BH53" i="3"/>
  <c r="BL52" i="3"/>
  <c r="AV51" i="3"/>
  <c r="BD50" i="3"/>
  <c r="BJ49" i="3"/>
  <c r="BW48" i="3"/>
  <c r="AU47" i="3"/>
  <c r="BC46" i="3"/>
  <c r="BK45" i="3"/>
  <c r="BX44" i="3"/>
  <c r="AP44" i="3"/>
  <c r="AT43" i="3"/>
  <c r="AY42" i="3"/>
  <c r="BG41" i="3"/>
  <c r="BK40" i="3"/>
  <c r="BX39" i="3"/>
  <c r="AP39" i="3"/>
  <c r="AT38" i="3"/>
  <c r="BI36" i="3"/>
  <c r="AQ35" i="3"/>
  <c r="BN35" i="3" s="1"/>
  <c r="AV34" i="3"/>
  <c r="BC33" i="3"/>
  <c r="BH32" i="3"/>
  <c r="BL31" i="3"/>
  <c r="AS30" i="3"/>
  <c r="AX29" i="3"/>
  <c r="BF28" i="3"/>
  <c r="BJ27" i="3"/>
  <c r="BW26" i="3"/>
  <c r="AP26" i="3"/>
  <c r="AT25" i="3"/>
  <c r="AY24" i="3"/>
  <c r="BG23" i="3"/>
  <c r="BK22" i="3"/>
  <c r="AT21" i="3"/>
  <c r="AY20" i="3"/>
  <c r="BG19" i="3"/>
  <c r="BK18" i="3"/>
  <c r="BX17" i="3"/>
  <c r="AS17" i="3"/>
  <c r="BP17" i="3" s="1"/>
  <c r="BI15" i="3"/>
  <c r="BW14" i="3"/>
  <c r="AS13" i="3"/>
  <c r="BI11" i="3"/>
  <c r="AS10" i="3"/>
  <c r="AX9" i="3"/>
  <c r="BF8" i="3"/>
  <c r="BJ7" i="3"/>
  <c r="AW28" i="4"/>
  <c r="AW49" i="4"/>
  <c r="BE49" i="4"/>
  <c r="AW47" i="4"/>
  <c r="BM15" i="4"/>
  <c r="BM5" i="4"/>
  <c r="AW53" i="4"/>
  <c r="BE17" i="4"/>
  <c r="BK74" i="3"/>
  <c r="BX73" i="3"/>
  <c r="AP73" i="3"/>
  <c r="AY72" i="3"/>
  <c r="BH71" i="3"/>
  <c r="BW70" i="3"/>
  <c r="AS69" i="3"/>
  <c r="AX68" i="3"/>
  <c r="BG67" i="3"/>
  <c r="BK66" i="3"/>
  <c r="AS65" i="3"/>
  <c r="AX64" i="3"/>
  <c r="BF63" i="3"/>
  <c r="BJ62" i="3"/>
  <c r="BW61" i="3"/>
  <c r="AS60" i="3"/>
  <c r="AX59" i="3"/>
  <c r="BF58" i="3"/>
  <c r="BJ57" i="3"/>
  <c r="BW56" i="3"/>
  <c r="AP56" i="3"/>
  <c r="AT55" i="3"/>
  <c r="AY54" i="3"/>
  <c r="BG53" i="3"/>
  <c r="BK52" i="3"/>
  <c r="BE31" i="4"/>
  <c r="BE69" i="4"/>
  <c r="AW62" i="4"/>
  <c r="BM18" i="4"/>
  <c r="AW26" i="4"/>
  <c r="BM53" i="4"/>
  <c r="BM11" i="4"/>
  <c r="BJ74" i="3"/>
  <c r="BW73" i="3"/>
  <c r="AX72" i="3"/>
  <c r="BG71" i="3"/>
  <c r="BV70" i="3"/>
  <c r="AR69" i="3"/>
  <c r="AV68" i="3"/>
  <c r="BF67" i="3"/>
  <c r="BJ66" i="3"/>
  <c r="BX65" i="3"/>
  <c r="AR65" i="3"/>
  <c r="BO65" i="3" s="1"/>
  <c r="AV64" i="3"/>
  <c r="BD63" i="3"/>
  <c r="BI62" i="3"/>
  <c r="BV61" i="3"/>
  <c r="AR60" i="3"/>
  <c r="AV59" i="3"/>
  <c r="BD58" i="3"/>
  <c r="BI57" i="3"/>
  <c r="BV56" i="3"/>
  <c r="AS55" i="3"/>
  <c r="AX54" i="3"/>
  <c r="BF53" i="3"/>
  <c r="BJ52" i="3"/>
  <c r="BM46" i="4"/>
  <c r="AW59" i="4"/>
  <c r="BM65" i="4"/>
  <c r="BM30" i="4"/>
  <c r="BE18" i="4"/>
  <c r="BM26" i="4"/>
  <c r="BE53" i="4"/>
  <c r="BE11" i="4"/>
  <c r="BI74" i="3"/>
  <c r="BV73" i="3"/>
  <c r="AV72" i="3"/>
  <c r="BF71" i="3"/>
  <c r="BL70" i="3"/>
  <c r="AQ69" i="3"/>
  <c r="AU68" i="3"/>
  <c r="BD67" i="3"/>
  <c r="BI66" i="3"/>
  <c r="BW65" i="3"/>
  <c r="AQ65" i="3"/>
  <c r="AU64" i="3"/>
  <c r="BC63" i="3"/>
  <c r="BH62" i="3"/>
  <c r="BL61" i="3"/>
  <c r="AQ60" i="3"/>
  <c r="BN60" i="3" s="1"/>
  <c r="AU59" i="3"/>
  <c r="BC58" i="3"/>
  <c r="BH57" i="3"/>
  <c r="BL56" i="3"/>
  <c r="AR55" i="3"/>
  <c r="AV54" i="3"/>
  <c r="BD53" i="3"/>
  <c r="BI52" i="3"/>
  <c r="BX51" i="3"/>
  <c r="AS51" i="3"/>
  <c r="AX50" i="3"/>
  <c r="BG49" i="3"/>
  <c r="AW73" i="4"/>
  <c r="BR73" i="4" s="1"/>
  <c r="BE65" i="4"/>
  <c r="BE30" i="4"/>
  <c r="AW18" i="4"/>
  <c r="BE26" i="4"/>
  <c r="AW11" i="4"/>
  <c r="BH74" i="3"/>
  <c r="BL73" i="3"/>
  <c r="AU72" i="3"/>
  <c r="BD71" i="3"/>
  <c r="BK70" i="3"/>
  <c r="BX69" i="3"/>
  <c r="AP69" i="3"/>
  <c r="AT68" i="3"/>
  <c r="BC67" i="3"/>
  <c r="BH66" i="3"/>
  <c r="BV65" i="3"/>
  <c r="AP65" i="3"/>
  <c r="AT64" i="3"/>
  <c r="AY63" i="3"/>
  <c r="BG62" i="3"/>
  <c r="BK61" i="3"/>
  <c r="BX60" i="3"/>
  <c r="AP60" i="3"/>
  <c r="AT59" i="3"/>
  <c r="AY58" i="3"/>
  <c r="BG57" i="3"/>
  <c r="BK56" i="3"/>
  <c r="AQ55" i="3"/>
  <c r="BN55" i="3" s="1"/>
  <c r="AU54" i="3"/>
  <c r="BC53" i="3"/>
  <c r="BH52" i="3"/>
  <c r="BW51" i="3"/>
  <c r="AR51" i="3"/>
  <c r="BM49" i="4"/>
  <c r="BE64" i="4"/>
  <c r="AW65" i="4"/>
  <c r="AW30" i="4"/>
  <c r="BR30" i="4" s="1"/>
  <c r="BM66" i="4"/>
  <c r="BM57" i="4"/>
  <c r="BE51" i="4"/>
  <c r="BG74" i="3"/>
  <c r="BK73" i="3"/>
  <c r="BX72" i="3"/>
  <c r="AT72" i="3"/>
  <c r="BC71" i="3"/>
  <c r="BJ70" i="3"/>
  <c r="BW69" i="3"/>
  <c r="AS68" i="3"/>
  <c r="AY67" i="3"/>
  <c r="BG66" i="3"/>
  <c r="BL65" i="3"/>
  <c r="AS64" i="3"/>
  <c r="AX63" i="3"/>
  <c r="BF62" i="3"/>
  <c r="BJ61" i="3"/>
  <c r="BW60" i="3"/>
  <c r="AS59" i="3"/>
  <c r="AX58" i="3"/>
  <c r="BF57" i="3"/>
  <c r="BJ56" i="3"/>
  <c r="BX55" i="3"/>
  <c r="AP55" i="3"/>
  <c r="AT54" i="3"/>
  <c r="AY53" i="3"/>
  <c r="BG52" i="3"/>
  <c r="BV51" i="3"/>
  <c r="AQ51" i="3"/>
  <c r="AU50" i="3"/>
  <c r="BD49" i="3"/>
  <c r="BI48" i="3"/>
  <c r="BM69" i="4"/>
  <c r="BM31" i="4"/>
  <c r="BE46" i="4"/>
  <c r="AW8" i="4"/>
  <c r="AW71" i="4"/>
  <c r="BE66" i="4"/>
  <c r="BE57" i="4"/>
  <c r="BF74" i="3"/>
  <c r="BJ73" i="3"/>
  <c r="BW72" i="3"/>
  <c r="AS72" i="3"/>
  <c r="AZ71" i="3"/>
  <c r="BI70" i="3"/>
  <c r="BV69" i="3"/>
  <c r="AR68" i="3"/>
  <c r="AX67" i="3"/>
  <c r="BF66" i="3"/>
  <c r="BK65" i="3"/>
  <c r="AR64" i="3"/>
  <c r="AV63" i="3"/>
  <c r="BD62" i="3"/>
  <c r="BI61" i="3"/>
  <c r="BV60" i="3"/>
  <c r="AR59" i="3"/>
  <c r="AV58" i="3"/>
  <c r="BD57" i="3"/>
  <c r="BI56" i="3"/>
  <c r="BW55" i="3"/>
  <c r="AS54" i="3"/>
  <c r="AX53" i="3"/>
  <c r="BF52" i="3"/>
  <c r="BL51" i="3"/>
  <c r="AP51" i="3"/>
  <c r="AT50" i="3"/>
  <c r="BC49" i="3"/>
  <c r="BH48" i="3"/>
  <c r="AW6" i="4"/>
  <c r="BR6" i="4" s="1"/>
  <c r="BE74" i="4"/>
  <c r="BM8" i="4"/>
  <c r="AW66" i="4"/>
  <c r="BR66" i="4" s="1"/>
  <c r="AW57" i="4"/>
  <c r="BR57" i="4" s="1"/>
  <c r="AW14" i="4"/>
  <c r="BE52" i="4"/>
  <c r="BD74" i="3"/>
  <c r="BI73" i="3"/>
  <c r="BV72" i="3"/>
  <c r="AR72" i="3"/>
  <c r="AY71" i="3"/>
  <c r="BH70" i="3"/>
  <c r="BL69" i="3"/>
  <c r="AQ68" i="3"/>
  <c r="BN68" i="3" s="1"/>
  <c r="AV67" i="3"/>
  <c r="BD66" i="3"/>
  <c r="BJ65" i="3"/>
  <c r="AQ64" i="3"/>
  <c r="AU63" i="3"/>
  <c r="BC62" i="3"/>
  <c r="BE7" i="4"/>
  <c r="BE71" i="4"/>
  <c r="BE8" i="4"/>
  <c r="BM63" i="4"/>
  <c r="AW64" i="4"/>
  <c r="BE25" i="4"/>
  <c r="BM14" i="4"/>
  <c r="AW52" i="4"/>
  <c r="BC74" i="3"/>
  <c r="BH73" i="3"/>
  <c r="BM72" i="3"/>
  <c r="AQ72" i="3"/>
  <c r="AX71" i="3"/>
  <c r="BG70" i="3"/>
  <c r="BK69" i="3"/>
  <c r="BX68" i="3"/>
  <c r="AP68" i="3"/>
  <c r="AU67" i="3"/>
  <c r="BC66" i="3"/>
  <c r="BI65" i="3"/>
  <c r="BX64" i="3"/>
  <c r="AP64" i="3"/>
  <c r="AT63" i="3"/>
  <c r="BQ63" i="3" s="1"/>
  <c r="AY62" i="3"/>
  <c r="BG61" i="3"/>
  <c r="BK60" i="3"/>
  <c r="BX59" i="3"/>
  <c r="AP59" i="3"/>
  <c r="AT58" i="3"/>
  <c r="AY57" i="3"/>
  <c r="BG56" i="3"/>
  <c r="BL55" i="3"/>
  <c r="AQ54" i="3"/>
  <c r="AU53" i="3"/>
  <c r="BC52" i="3"/>
  <c r="BJ51" i="3"/>
  <c r="AR50" i="3"/>
  <c r="AX49" i="3"/>
  <c r="BF48" i="3"/>
  <c r="BE5" i="4"/>
  <c r="AW23" i="4"/>
  <c r="BR23" i="4" s="1"/>
  <c r="BE12" i="4"/>
  <c r="AW70" i="4"/>
  <c r="BM54" i="4"/>
  <c r="AU74" i="3"/>
  <c r="BC73" i="3"/>
  <c r="BI72" i="3"/>
  <c r="AS71" i="3"/>
  <c r="AY70" i="3"/>
  <c r="BG69" i="3"/>
  <c r="BK68" i="3"/>
  <c r="AQ67" i="3"/>
  <c r="BN67" i="3" s="1"/>
  <c r="AV66" i="3"/>
  <c r="BD65" i="3"/>
  <c r="BK64" i="3"/>
  <c r="BX63" i="3"/>
  <c r="AP63" i="3"/>
  <c r="AT62" i="3"/>
  <c r="AY61" i="3"/>
  <c r="BG60" i="3"/>
  <c r="BK59" i="3"/>
  <c r="BX58" i="3"/>
  <c r="AP58" i="3"/>
  <c r="AT57" i="3"/>
  <c r="BQ57" i="3" s="1"/>
  <c r="BH55" i="3"/>
  <c r="BL54" i="3"/>
  <c r="AQ53" i="3"/>
  <c r="AX52" i="3"/>
  <c r="BF51" i="3"/>
  <c r="BV50" i="3"/>
  <c r="AS49" i="3"/>
  <c r="AX48" i="3"/>
  <c r="BG47" i="3"/>
  <c r="BL46" i="3"/>
  <c r="AP46" i="3"/>
  <c r="AT45" i="3"/>
  <c r="AY44" i="3"/>
  <c r="BG43" i="3"/>
  <c r="BK42" i="3"/>
  <c r="BX41" i="3"/>
  <c r="AP41" i="3"/>
  <c r="AT40" i="3"/>
  <c r="BQ40" i="3" s="1"/>
  <c r="AY39" i="3"/>
  <c r="BG38" i="3"/>
  <c r="BK37" i="3"/>
  <c r="AU36" i="3"/>
  <c r="BC35" i="3"/>
  <c r="BI34" i="3"/>
  <c r="BL33" i="3"/>
  <c r="BE55" i="4"/>
  <c r="BE61" i="4"/>
  <c r="BE23" i="4"/>
  <c r="BM71" i="4"/>
  <c r="AW56" i="4"/>
  <c r="BD72" i="3"/>
  <c r="BC69" i="3"/>
  <c r="BX67" i="3"/>
  <c r="AS66" i="3"/>
  <c r="BV64" i="3"/>
  <c r="AX61" i="3"/>
  <c r="BI58" i="3"/>
  <c r="BF55" i="3"/>
  <c r="BA52" i="3"/>
  <c r="AY51" i="3"/>
  <c r="AW50" i="3"/>
  <c r="BV47" i="3"/>
  <c r="BX46" i="3"/>
  <c r="AP45" i="3"/>
  <c r="AR44" i="3"/>
  <c r="AQ43" i="3"/>
  <c r="BN43" i="3" s="1"/>
  <c r="AR42" i="3"/>
  <c r="AS41" i="3"/>
  <c r="AS40" i="3"/>
  <c r="AU39" i="3"/>
  <c r="AV38" i="3"/>
  <c r="AV37" i="3"/>
  <c r="BC36" i="3"/>
  <c r="BJ35" i="3"/>
  <c r="BL34" i="3"/>
  <c r="BK33" i="3"/>
  <c r="BV32" i="3"/>
  <c r="BX31" i="3"/>
  <c r="AR30" i="3"/>
  <c r="BO30" i="3" s="1"/>
  <c r="AT29" i="3"/>
  <c r="BQ29" i="3" s="1"/>
  <c r="AV28" i="3"/>
  <c r="AY27" i="3"/>
  <c r="BD26" i="3"/>
  <c r="BH25" i="3"/>
  <c r="BJ24" i="3"/>
  <c r="BL23" i="3"/>
  <c r="BW22" i="3"/>
  <c r="AS21" i="3"/>
  <c r="BP21" i="3" s="1"/>
  <c r="AU20" i="3"/>
  <c r="AX19" i="3"/>
  <c r="BC18" i="3"/>
  <c r="BG17" i="3"/>
  <c r="BL16" i="3"/>
  <c r="AQ15" i="3"/>
  <c r="AS14" i="3"/>
  <c r="BP14" i="3" s="1"/>
  <c r="AV13" i="3"/>
  <c r="BF11" i="3"/>
  <c r="BV10" i="3"/>
  <c r="AR9" i="3"/>
  <c r="BO9" i="3" s="1"/>
  <c r="AU8" i="3"/>
  <c r="AY7" i="3"/>
  <c r="BG6" i="3"/>
  <c r="BK5" i="3"/>
  <c r="BI33" i="3"/>
  <c r="AT28" i="3"/>
  <c r="BF25" i="3"/>
  <c r="BD17" i="3"/>
  <c r="AQ14" i="3"/>
  <c r="BN14" i="3" s="1"/>
  <c r="AX12" i="3"/>
  <c r="BC11" i="3"/>
  <c r="AS8" i="3"/>
  <c r="AV7" i="3"/>
  <c r="BI5" i="3"/>
  <c r="BI22" i="3"/>
  <c r="BW15" i="3"/>
  <c r="AQ13" i="3"/>
  <c r="BN13" i="3" s="1"/>
  <c r="BX9" i="3"/>
  <c r="AR8" i="3"/>
  <c r="BC6" i="3"/>
  <c r="BH5" i="3"/>
  <c r="BI10" i="3"/>
  <c r="AQ8" i="3"/>
  <c r="BG5" i="3"/>
  <c r="BE15" i="4"/>
  <c r="BG64" i="3"/>
  <c r="AR61" i="3"/>
  <c r="BL53" i="3"/>
  <c r="BW49" i="3"/>
  <c r="BH47" i="3"/>
  <c r="BV45" i="3"/>
  <c r="BV44" i="3"/>
  <c r="BX42" i="3"/>
  <c r="BE68" i="4"/>
  <c r="BR68" i="4" s="1"/>
  <c r="BM19" i="4"/>
  <c r="AW32" i="4"/>
  <c r="BR32" i="4" s="1"/>
  <c r="BE16" i="4"/>
  <c r="BM52" i="4"/>
  <c r="BC72" i="3"/>
  <c r="AY69" i="3"/>
  <c r="BW67" i="3"/>
  <c r="AR66" i="3"/>
  <c r="BL64" i="3"/>
  <c r="AV61" i="3"/>
  <c r="AU58" i="3"/>
  <c r="BD55" i="3"/>
  <c r="AY52" i="3"/>
  <c r="AU51" i="3"/>
  <c r="BV48" i="3"/>
  <c r="BL47" i="3"/>
  <c r="BW46" i="3"/>
  <c r="AP43" i="3"/>
  <c r="AQ42" i="3"/>
  <c r="AR41" i="3"/>
  <c r="AR40" i="3"/>
  <c r="AT39" i="3"/>
  <c r="BQ39" i="3" s="1"/>
  <c r="AS38" i="3"/>
  <c r="BP38" i="3" s="1"/>
  <c r="AU37" i="3"/>
  <c r="BI35" i="3"/>
  <c r="BK34" i="3"/>
  <c r="BJ33" i="3"/>
  <c r="BL32" i="3"/>
  <c r="BW31" i="3"/>
  <c r="AQ30" i="3"/>
  <c r="AS29" i="3"/>
  <c r="AU28" i="3"/>
  <c r="AX27" i="3"/>
  <c r="BC26" i="3"/>
  <c r="BG25" i="3"/>
  <c r="BI24" i="3"/>
  <c r="BK23" i="3"/>
  <c r="BV22" i="3"/>
  <c r="AR21" i="3"/>
  <c r="AT20" i="3"/>
  <c r="AV19" i="3"/>
  <c r="AY18" i="3"/>
  <c r="BF17" i="3"/>
  <c r="BK16" i="3"/>
  <c r="AP15" i="3"/>
  <c r="AR14" i="3"/>
  <c r="BO14" i="3" s="1"/>
  <c r="AU13" i="3"/>
  <c r="AY12" i="3"/>
  <c r="BD11" i="3"/>
  <c r="BL10" i="3"/>
  <c r="AQ9" i="3"/>
  <c r="AT8" i="3"/>
  <c r="AX7" i="3"/>
  <c r="BF6" i="3"/>
  <c r="BJ5" i="3"/>
  <c r="AS39" i="3"/>
  <c r="BP39" i="3" s="1"/>
  <c r="AT37" i="3"/>
  <c r="BQ37" i="3" s="1"/>
  <c r="BA36" i="3"/>
  <c r="BJ34" i="3"/>
  <c r="BK32" i="3"/>
  <c r="BK31" i="3"/>
  <c r="AP30" i="3"/>
  <c r="AR29" i="3"/>
  <c r="AV27" i="3"/>
  <c r="BH24" i="3"/>
  <c r="BJ22" i="3"/>
  <c r="AQ21" i="3"/>
  <c r="BN21" i="3" s="1"/>
  <c r="AS20" i="3"/>
  <c r="AU19" i="3"/>
  <c r="AX18" i="3"/>
  <c r="BJ16" i="3"/>
  <c r="BX15" i="3"/>
  <c r="AR13" i="3"/>
  <c r="BK10" i="3"/>
  <c r="AP9" i="3"/>
  <c r="BD6" i="3"/>
  <c r="BX21" i="3"/>
  <c r="BC17" i="3"/>
  <c r="AV12" i="3"/>
  <c r="BV15" i="3"/>
  <c r="AU12" i="3"/>
  <c r="BW9" i="3"/>
  <c r="AY6" i="3"/>
  <c r="AY73" i="3"/>
  <c r="BC70" i="3"/>
  <c r="BJ67" i="3"/>
  <c r="BV62" i="3"/>
  <c r="BJ59" i="3"/>
  <c r="BC56" i="3"/>
  <c r="AS52" i="3"/>
  <c r="BG48" i="3"/>
  <c r="BI46" i="3"/>
  <c r="BW43" i="3"/>
  <c r="BE62" i="4"/>
  <c r="BM6" i="4"/>
  <c r="BM32" i="4"/>
  <c r="AW16" i="4"/>
  <c r="BG73" i="3"/>
  <c r="AX69" i="3"/>
  <c r="BV67" i="3"/>
  <c r="AQ66" i="3"/>
  <c r="BJ64" i="3"/>
  <c r="AU61" i="3"/>
  <c r="BW59" i="3"/>
  <c r="AS58" i="3"/>
  <c r="BH56" i="3"/>
  <c r="BC55" i="3"/>
  <c r="BX53" i="3"/>
  <c r="AV52" i="3"/>
  <c r="AT51" i="3"/>
  <c r="BL48" i="3"/>
  <c r="BK47" i="3"/>
  <c r="BV46" i="3"/>
  <c r="AP42" i="3"/>
  <c r="AQ41" i="3"/>
  <c r="AQ40" i="3"/>
  <c r="AR38" i="3"/>
  <c r="BH35" i="3"/>
  <c r="BJ23" i="3"/>
  <c r="AV18" i="3"/>
  <c r="AU7" i="3"/>
  <c r="AP13" i="3"/>
  <c r="AT7" i="3"/>
  <c r="BQ7" i="3" s="1"/>
  <c r="BE63" i="4"/>
  <c r="BE32" i="4"/>
  <c r="AW25" i="4"/>
  <c r="BR25" i="4" s="1"/>
  <c r="BF73" i="3"/>
  <c r="AP72" i="3"/>
  <c r="BF70" i="3"/>
  <c r="AV69" i="3"/>
  <c r="BL67" i="3"/>
  <c r="AP66" i="3"/>
  <c r="BI64" i="3"/>
  <c r="BX62" i="3"/>
  <c r="AT61" i="3"/>
  <c r="BV59" i="3"/>
  <c r="AR58" i="3"/>
  <c r="BF56" i="3"/>
  <c r="AY55" i="3"/>
  <c r="BW53" i="3"/>
  <c r="AU52" i="3"/>
  <c r="BK48" i="3"/>
  <c r="BJ47" i="3"/>
  <c r="BK46" i="3"/>
  <c r="BX45" i="3"/>
  <c r="AP40" i="3"/>
  <c r="AR39" i="3"/>
  <c r="BO39" i="3" s="1"/>
  <c r="AQ38" i="3"/>
  <c r="AS37" i="3"/>
  <c r="AZ36" i="3"/>
  <c r="BG35" i="3"/>
  <c r="BH34" i="3"/>
  <c r="BH33" i="3"/>
  <c r="BJ32" i="3"/>
  <c r="BJ31" i="3"/>
  <c r="BX30" i="3"/>
  <c r="AQ29" i="3"/>
  <c r="BN29" i="3" s="1"/>
  <c r="AS28" i="3"/>
  <c r="AU27" i="3"/>
  <c r="AY26" i="3"/>
  <c r="BD25" i="3"/>
  <c r="BG24" i="3"/>
  <c r="BI23" i="3"/>
  <c r="AP21" i="3"/>
  <c r="AR20" i="3"/>
  <c r="AT19" i="3"/>
  <c r="BQ19" i="3" s="1"/>
  <c r="BI16" i="3"/>
  <c r="BJ10" i="3"/>
  <c r="BM25" i="4"/>
  <c r="BD73" i="3"/>
  <c r="BE72" i="3"/>
  <c r="BD70" i="3"/>
  <c r="BK67" i="3"/>
  <c r="BH64" i="3"/>
  <c r="BW62" i="3"/>
  <c r="AS61" i="3"/>
  <c r="BL59" i="3"/>
  <c r="AQ58" i="3"/>
  <c r="BN58" i="3" s="1"/>
  <c r="BD56" i="3"/>
  <c r="AX55" i="3"/>
  <c r="BV53" i="3"/>
  <c r="AT52" i="3"/>
  <c r="BQ52" i="3" s="1"/>
  <c r="BX49" i="3"/>
  <c r="BJ48" i="3"/>
  <c r="BI47" i="3"/>
  <c r="BJ46" i="3"/>
  <c r="BW45" i="3"/>
  <c r="BW44" i="3"/>
  <c r="BX43" i="3"/>
  <c r="AP38" i="3"/>
  <c r="AR37" i="3"/>
  <c r="AY36" i="3"/>
  <c r="BF35" i="3"/>
  <c r="BG34" i="3"/>
  <c r="BG33" i="3"/>
  <c r="BG32" i="3"/>
  <c r="BI31" i="3"/>
  <c r="BW30" i="3"/>
  <c r="AP29" i="3"/>
  <c r="AR28" i="3"/>
  <c r="AT27" i="3"/>
  <c r="AX26" i="3"/>
  <c r="BC25" i="3"/>
  <c r="BF24" i="3"/>
  <c r="BF23" i="3"/>
  <c r="BH22" i="3"/>
  <c r="BW21" i="3"/>
  <c r="AQ20" i="3"/>
  <c r="AS19" i="3"/>
  <c r="AU18" i="3"/>
  <c r="BB17" i="3"/>
  <c r="BH16" i="3"/>
  <c r="BM67" i="4"/>
  <c r="AW63" i="4"/>
  <c r="BE54" i="4"/>
  <c r="AX73" i="3"/>
  <c r="AX70" i="3"/>
  <c r="AT67" i="3"/>
  <c r="BF64" i="3"/>
  <c r="AX62" i="3"/>
  <c r="BI59" i="3"/>
  <c r="AY56" i="3"/>
  <c r="BK53" i="3"/>
  <c r="AR52" i="3"/>
  <c r="BX50" i="3"/>
  <c r="BV49" i="3"/>
  <c r="BD48" i="3"/>
  <c r="BF47" i="3"/>
  <c r="BH46" i="3"/>
  <c r="BJ45" i="3"/>
  <c r="BL44" i="3"/>
  <c r="BV43" i="3"/>
  <c r="BW42" i="3"/>
  <c r="BW41" i="3"/>
  <c r="BX40" i="3"/>
  <c r="AP37" i="3"/>
  <c r="AV36" i="3"/>
  <c r="AY35" i="3"/>
  <c r="BD34" i="3"/>
  <c r="AY33" i="3"/>
  <c r="BD32" i="3"/>
  <c r="BG31" i="3"/>
  <c r="BL30" i="3"/>
  <c r="BX29" i="3"/>
  <c r="AP28" i="3"/>
  <c r="AR27" i="3"/>
  <c r="AU26" i="3"/>
  <c r="AX25" i="3"/>
  <c r="AX24" i="3"/>
  <c r="BC23" i="3"/>
  <c r="BF22" i="3"/>
  <c r="BL21" i="3"/>
  <c r="AQ19" i="3"/>
  <c r="BN19" i="3" s="1"/>
  <c r="AS18" i="3"/>
  <c r="BP18" i="3" s="1"/>
  <c r="BF16" i="3"/>
  <c r="BK15" i="3"/>
  <c r="BL14" i="3"/>
  <c r="BX13" i="3"/>
  <c r="AS12" i="3"/>
  <c r="AY11" i="3"/>
  <c r="BG10" i="3"/>
  <c r="BL9" i="3"/>
  <c r="BX8" i="3"/>
  <c r="AR7" i="3"/>
  <c r="BO7" i="3" s="1"/>
  <c r="AV6" i="3"/>
  <c r="BD5" i="3"/>
  <c r="BM12" i="4"/>
  <c r="AW54" i="4"/>
  <c r="AV73" i="3"/>
  <c r="AV70" i="3"/>
  <c r="BW68" i="3"/>
  <c r="AS67" i="3"/>
  <c r="BH65" i="3"/>
  <c r="BD64" i="3"/>
  <c r="AV62" i="3"/>
  <c r="BH59" i="3"/>
  <c r="AX56" i="3"/>
  <c r="BJ53" i="3"/>
  <c r="AQ52" i="3"/>
  <c r="BW50" i="3"/>
  <c r="BL49" i="3"/>
  <c r="BC48" i="3"/>
  <c r="BD47" i="3"/>
  <c r="BG46" i="3"/>
  <c r="BI45" i="3"/>
  <c r="BK44" i="3"/>
  <c r="BL43" i="3"/>
  <c r="BV42" i="3"/>
  <c r="BV41" i="3"/>
  <c r="BW40" i="3"/>
  <c r="BW39" i="3"/>
  <c r="BX38" i="3"/>
  <c r="AW37" i="3"/>
  <c r="AT36" i="3"/>
  <c r="BQ36" i="3" s="1"/>
  <c r="AX35" i="3"/>
  <c r="BC34" i="3"/>
  <c r="AX33" i="3"/>
  <c r="BC32" i="3"/>
  <c r="BF31" i="3"/>
  <c r="BK30" i="3"/>
  <c r="BW29" i="3"/>
  <c r="AQ27" i="3"/>
  <c r="BN27" i="3" s="1"/>
  <c r="AT26" i="3"/>
  <c r="BQ26" i="3" s="1"/>
  <c r="AV25" i="3"/>
  <c r="AV24" i="3"/>
  <c r="AY23" i="3"/>
  <c r="BD22" i="3"/>
  <c r="BK21" i="3"/>
  <c r="BX20" i="3"/>
  <c r="AP19" i="3"/>
  <c r="AR18" i="3"/>
  <c r="AY17" i="3"/>
  <c r="BD16" i="3"/>
  <c r="BH15" i="3"/>
  <c r="BK14" i="3"/>
  <c r="BW13" i="3"/>
  <c r="AR12" i="3"/>
  <c r="AX11" i="3"/>
  <c r="BF10" i="3"/>
  <c r="BK9" i="3"/>
  <c r="BW8" i="3"/>
  <c r="AQ7" i="3"/>
  <c r="BN7" i="3" s="1"/>
  <c r="AU6" i="3"/>
  <c r="BC5" i="3"/>
  <c r="BM73" i="4"/>
  <c r="AW12" i="4"/>
  <c r="BR12" i="4" s="1"/>
  <c r="AU73" i="3"/>
  <c r="BX71" i="3"/>
  <c r="AU70" i="3"/>
  <c r="BV68" i="3"/>
  <c r="AR67" i="3"/>
  <c r="BG65" i="3"/>
  <c r="AU62" i="3"/>
  <c r="BG59" i="3"/>
  <c r="BX57" i="3"/>
  <c r="AV56" i="3"/>
  <c r="BX54" i="3"/>
  <c r="AV53" i="3"/>
  <c r="BL50" i="3"/>
  <c r="BI49" i="3"/>
  <c r="AY48" i="3"/>
  <c r="BC47" i="3"/>
  <c r="BF46" i="3"/>
  <c r="BH45" i="3"/>
  <c r="BJ44" i="3"/>
  <c r="BK43" i="3"/>
  <c r="BL42" i="3"/>
  <c r="BL41" i="3"/>
  <c r="BV40" i="3"/>
  <c r="BV39" i="3"/>
  <c r="BW38" i="3"/>
  <c r="BX37" i="3"/>
  <c r="AS36" i="3"/>
  <c r="BP36" i="3" s="1"/>
  <c r="AV35" i="3"/>
  <c r="AY34" i="3"/>
  <c r="AV33" i="3"/>
  <c r="AY32" i="3"/>
  <c r="BD31" i="3"/>
  <c r="BJ30" i="3"/>
  <c r="BV29" i="3"/>
  <c r="BX28" i="3"/>
  <c r="AP27" i="3"/>
  <c r="AS26" i="3"/>
  <c r="BP26" i="3" s="1"/>
  <c r="AS25" i="3"/>
  <c r="BP25" i="3" s="1"/>
  <c r="AU24" i="3"/>
  <c r="AX23" i="3"/>
  <c r="BC22" i="3"/>
  <c r="BJ21" i="3"/>
  <c r="BW20" i="3"/>
  <c r="AQ18" i="3"/>
  <c r="AX17" i="3"/>
  <c r="BC16" i="3"/>
  <c r="BG15" i="3"/>
  <c r="BJ14" i="3"/>
  <c r="BV13" i="3"/>
  <c r="AQ12" i="3"/>
  <c r="BN12" i="3" s="1"/>
  <c r="AV11" i="3"/>
  <c r="BD10" i="3"/>
  <c r="BJ9" i="3"/>
  <c r="BV8" i="3"/>
  <c r="AP7" i="3"/>
  <c r="AT6" i="3"/>
  <c r="AY5" i="3"/>
  <c r="BM51" i="4"/>
  <c r="BM28" i="4"/>
  <c r="BM27" i="4"/>
  <c r="BM9" i="4"/>
  <c r="BX74" i="3"/>
  <c r="AT73" i="3"/>
  <c r="BW71" i="3"/>
  <c r="AT70" i="3"/>
  <c r="BL68" i="3"/>
  <c r="AP67" i="3"/>
  <c r="BF65" i="3"/>
  <c r="AS62" i="3"/>
  <c r="BP62" i="3" s="1"/>
  <c r="BL60" i="3"/>
  <c r="BF59" i="3"/>
  <c r="BW57" i="3"/>
  <c r="AU56" i="3"/>
  <c r="BW54" i="3"/>
  <c r="AT53" i="3"/>
  <c r="BK50" i="3"/>
  <c r="BH49" i="3"/>
  <c r="AV48" i="3"/>
  <c r="BB46" i="3"/>
  <c r="BG45" i="3"/>
  <c r="BI44" i="3"/>
  <c r="BJ43" i="3"/>
  <c r="BJ42" i="3"/>
  <c r="BK41" i="3"/>
  <c r="BJ40" i="3"/>
  <c r="BL39" i="3"/>
  <c r="BV38" i="3"/>
  <c r="BW37" i="3"/>
  <c r="AR36" i="3"/>
  <c r="BO36" i="3" s="1"/>
  <c r="AU35" i="3"/>
  <c r="AU34" i="3"/>
  <c r="AU33" i="3"/>
  <c r="AX32" i="3"/>
  <c r="BC31" i="3"/>
  <c r="BI30" i="3"/>
  <c r="BL29" i="3"/>
  <c r="BW28" i="3"/>
  <c r="AR26" i="3"/>
  <c r="BO26" i="3" s="1"/>
  <c r="AR25" i="3"/>
  <c r="BO25" i="3" s="1"/>
  <c r="AT24" i="3"/>
  <c r="BQ24" i="3" s="1"/>
  <c r="AV23" i="3"/>
  <c r="BA22" i="3"/>
  <c r="BI21" i="3"/>
  <c r="BV20" i="3"/>
  <c r="BX19" i="3"/>
  <c r="AP18" i="3"/>
  <c r="AV17" i="3"/>
  <c r="AZ16" i="3"/>
  <c r="BF15" i="3"/>
  <c r="BI14" i="3"/>
  <c r="BL13" i="3"/>
  <c r="BX12" i="3"/>
  <c r="AP12" i="3"/>
  <c r="AU11" i="3"/>
  <c r="BC10" i="3"/>
  <c r="BI9" i="3"/>
  <c r="BL8" i="3"/>
  <c r="BX7" i="3"/>
  <c r="AS6" i="3"/>
  <c r="AX5" i="3"/>
  <c r="BE27" i="4"/>
  <c r="BE9" i="4"/>
  <c r="BW74" i="3"/>
  <c r="AS73" i="3"/>
  <c r="BV71" i="3"/>
  <c r="AS70" i="3"/>
  <c r="BJ68" i="3"/>
  <c r="BC65" i="3"/>
  <c r="AR62" i="3"/>
  <c r="BJ60" i="3"/>
  <c r="BD59" i="3"/>
  <c r="BV57" i="3"/>
  <c r="AT56" i="3"/>
  <c r="BV54" i="3"/>
  <c r="AS53" i="3"/>
  <c r="BJ50" i="3"/>
  <c r="BF49" i="3"/>
  <c r="AU48" i="3"/>
  <c r="AY47" i="3"/>
  <c r="BA46" i="3"/>
  <c r="BF45" i="3"/>
  <c r="BH44" i="3"/>
  <c r="BI43" i="3"/>
  <c r="BI42" i="3"/>
  <c r="BJ41" i="3"/>
  <c r="BI40" i="3"/>
  <c r="BK39" i="3"/>
  <c r="BL38" i="3"/>
  <c r="BV37" i="3"/>
  <c r="AQ36" i="3"/>
  <c r="BN36" i="3" s="1"/>
  <c r="AT35" i="3"/>
  <c r="AT34" i="3"/>
  <c r="AT33" i="3"/>
  <c r="AV32" i="3"/>
  <c r="AZ31" i="3"/>
  <c r="BH30" i="3"/>
  <c r="BK29" i="3"/>
  <c r="BV28" i="3"/>
  <c r="BX27" i="3"/>
  <c r="AQ25" i="3"/>
  <c r="BN25" i="3" s="1"/>
  <c r="AS24" i="3"/>
  <c r="BP24" i="3" s="1"/>
  <c r="AU23" i="3"/>
  <c r="AZ22" i="3"/>
  <c r="BH21" i="3"/>
  <c r="BL20" i="3"/>
  <c r="BW19" i="3"/>
  <c r="AU17" i="3"/>
  <c r="AY16" i="3"/>
  <c r="BD15" i="3"/>
  <c r="BH14" i="3"/>
  <c r="BK13" i="3"/>
  <c r="BW12" i="3"/>
  <c r="AT11" i="3"/>
  <c r="BA10" i="3"/>
  <c r="BH9" i="3"/>
  <c r="BK8" i="3"/>
  <c r="BW7" i="3"/>
  <c r="AR6" i="3"/>
  <c r="BO6" i="3" s="1"/>
  <c r="AV5" i="3"/>
  <c r="AW9" i="4"/>
  <c r="BR9" i="4" s="1"/>
  <c r="AY74" i="3"/>
  <c r="BL71" i="3"/>
  <c r="AR70" i="3"/>
  <c r="BI68" i="3"/>
  <c r="BE48" i="4"/>
  <c r="AV74" i="3"/>
  <c r="AV71" i="3"/>
  <c r="BG68" i="3"/>
  <c r="BX66" i="3"/>
  <c r="AY65" i="3"/>
  <c r="BL63" i="3"/>
  <c r="BF60" i="3"/>
  <c r="AV57" i="3"/>
  <c r="BI54" i="3"/>
  <c r="BH51" i="3"/>
  <c r="BG50" i="3"/>
  <c r="AU49" i="3"/>
  <c r="AR48" i="3"/>
  <c r="BO48" i="3" s="1"/>
  <c r="AS47" i="3"/>
  <c r="AX46" i="3"/>
  <c r="AY45" i="3"/>
  <c r="BD44" i="3"/>
  <c r="BD43" i="3"/>
  <c r="BF42" i="3"/>
  <c r="BD41" i="3"/>
  <c r="BF40" i="3"/>
  <c r="BH39" i="3"/>
  <c r="BI38" i="3"/>
  <c r="BI37" i="3"/>
  <c r="BV36" i="3"/>
  <c r="BM35" i="3"/>
  <c r="AQ34" i="3"/>
  <c r="AQ33" i="3"/>
  <c r="AS32" i="3"/>
  <c r="AV31" i="3"/>
  <c r="BD30" i="3"/>
  <c r="BH29" i="3"/>
  <c r="BJ28" i="3"/>
  <c r="BL27" i="3"/>
  <c r="BL26" i="3"/>
  <c r="BX25" i="3"/>
  <c r="AP24" i="3"/>
  <c r="AR23" i="3"/>
  <c r="AV22" i="3"/>
  <c r="BD21" i="3"/>
  <c r="BI20" i="3"/>
  <c r="BK19" i="3"/>
  <c r="BV18" i="3"/>
  <c r="BW17" i="3"/>
  <c r="AP17" i="3"/>
  <c r="AU16" i="3"/>
  <c r="AY15" i="3"/>
  <c r="BD14" i="3"/>
  <c r="BH13" i="3"/>
  <c r="BK12" i="3"/>
  <c r="BX11" i="3"/>
  <c r="AQ11" i="3"/>
  <c r="BN11" i="3" s="1"/>
  <c r="AX10" i="3"/>
  <c r="BD9" i="3"/>
  <c r="BH8" i="3"/>
  <c r="BK7" i="3"/>
  <c r="BW6" i="3"/>
  <c r="AS5" i="3"/>
  <c r="BC9" i="3"/>
  <c r="BM72" i="4"/>
  <c r="BM61" i="4"/>
  <c r="BM20" i="4"/>
  <c r="AS74" i="3"/>
  <c r="AT71" i="3"/>
  <c r="BJ69" i="3"/>
  <c r="BB66" i="3"/>
  <c r="BJ63" i="3"/>
  <c r="BW58" i="3"/>
  <c r="BV55" i="3"/>
  <c r="AR49" i="3"/>
  <c r="AQ47" i="3"/>
  <c r="BN47" i="3" s="1"/>
  <c r="AX44" i="3"/>
  <c r="AX42" i="3"/>
  <c r="BC40" i="3"/>
  <c r="BF38" i="3"/>
  <c r="BK36" i="3"/>
  <c r="AQ32" i="3"/>
  <c r="BH28" i="3"/>
  <c r="BJ26" i="3"/>
  <c r="BE73" i="4"/>
  <c r="BE28" i="4"/>
  <c r="AW48" i="4"/>
  <c r="BR48" i="4" s="1"/>
  <c r="AT74" i="3"/>
  <c r="BL72" i="3"/>
  <c r="AU71" i="3"/>
  <c r="BF68" i="3"/>
  <c r="BW66" i="3"/>
  <c r="AX65" i="3"/>
  <c r="BK63" i="3"/>
  <c r="BD60" i="3"/>
  <c r="AU57" i="3"/>
  <c r="BH54" i="3"/>
  <c r="BG51" i="3"/>
  <c r="BC50" i="3"/>
  <c r="AT49" i="3"/>
  <c r="BQ49" i="3" s="1"/>
  <c r="AQ48" i="3"/>
  <c r="BN48" i="3" s="1"/>
  <c r="AR47" i="3"/>
  <c r="AV46" i="3"/>
  <c r="AX45" i="3"/>
  <c r="BC44" i="3"/>
  <c r="BC43" i="3"/>
  <c r="BD42" i="3"/>
  <c r="BC41" i="3"/>
  <c r="BD40" i="3"/>
  <c r="BG39" i="3"/>
  <c r="BH38" i="3"/>
  <c r="BH37" i="3"/>
  <c r="BL36" i="3"/>
  <c r="AP34" i="3"/>
  <c r="AP33" i="3"/>
  <c r="AR32" i="3"/>
  <c r="BO32" i="3" s="1"/>
  <c r="AU31" i="3"/>
  <c r="BC30" i="3"/>
  <c r="BG29" i="3"/>
  <c r="BI28" i="3"/>
  <c r="BI27" i="3"/>
  <c r="BK26" i="3"/>
  <c r="BW25" i="3"/>
  <c r="AQ23" i="3"/>
  <c r="AU22" i="3"/>
  <c r="BC21" i="3"/>
  <c r="BH20" i="3"/>
  <c r="BJ19" i="3"/>
  <c r="BJ18" i="3"/>
  <c r="BV17" i="3"/>
  <c r="AT16" i="3"/>
  <c r="BQ16" i="3" s="1"/>
  <c r="AX15" i="3"/>
  <c r="BC14" i="3"/>
  <c r="BG13" i="3"/>
  <c r="BJ12" i="3"/>
  <c r="BW11" i="3"/>
  <c r="AP11" i="3"/>
  <c r="AV10" i="3"/>
  <c r="BG8" i="3"/>
  <c r="BI7" i="3"/>
  <c r="BV6" i="3"/>
  <c r="AR5" i="3"/>
  <c r="BK72" i="3"/>
  <c r="BD68" i="3"/>
  <c r="AV65" i="3"/>
  <c r="BC60" i="3"/>
  <c r="AS57" i="3"/>
  <c r="BP57" i="3" s="1"/>
  <c r="BG54" i="3"/>
  <c r="BD51" i="3"/>
  <c r="AY50" i="3"/>
  <c r="AU46" i="3"/>
  <c r="AV45" i="3"/>
  <c r="AY43" i="3"/>
  <c r="AY41" i="3"/>
  <c r="BF39" i="3"/>
  <c r="BG37" i="3"/>
  <c r="BX35" i="3"/>
  <c r="AT31" i="3"/>
  <c r="BQ31" i="3" s="1"/>
  <c r="BF29" i="3"/>
  <c r="AW68" i="3"/>
  <c r="BC61" i="3"/>
  <c r="AY49" i="3"/>
  <c r="AZ46" i="3"/>
  <c r="AV44" i="3"/>
  <c r="AT42" i="3"/>
  <c r="AX31" i="3"/>
  <c r="BD29" i="3"/>
  <c r="BG27" i="3"/>
  <c r="BJ25" i="3"/>
  <c r="BV23" i="3"/>
  <c r="BV21" i="3"/>
  <c r="AT18" i="3"/>
  <c r="AV16" i="3"/>
  <c r="BG14" i="3"/>
  <c r="AV9" i="3"/>
  <c r="BH7" i="3"/>
  <c r="AS23" i="3"/>
  <c r="BP23" i="3" s="1"/>
  <c r="AQ16" i="3"/>
  <c r="BN16" i="3" s="1"/>
  <c r="AS9" i="3"/>
  <c r="AS27" i="3"/>
  <c r="BP27" i="3" s="1"/>
  <c r="BL17" i="3"/>
  <c r="BF19" i="3"/>
  <c r="AV21" i="3"/>
  <c r="BJ8" i="3"/>
  <c r="AR10" i="3"/>
  <c r="AX30" i="3"/>
  <c r="BJ6" i="3"/>
  <c r="AT47" i="3"/>
  <c r="BF36" i="3"/>
  <c r="AX6" i="3"/>
  <c r="AS34" i="3"/>
  <c r="BP34" i="3" s="1"/>
  <c r="BE56" i="4"/>
  <c r="AX40" i="3"/>
  <c r="BV16" i="3"/>
  <c r="BG16" i="3"/>
  <c r="BL7" i="3"/>
  <c r="BK71" i="3"/>
  <c r="AV49" i="3"/>
  <c r="AY46" i="3"/>
  <c r="AU44" i="3"/>
  <c r="AS42" i="3"/>
  <c r="BP42" i="3" s="1"/>
  <c r="BL37" i="3"/>
  <c r="BW33" i="3"/>
  <c r="AS31" i="3"/>
  <c r="BC29" i="3"/>
  <c r="BF27" i="3"/>
  <c r="BI25" i="3"/>
  <c r="BD23" i="3"/>
  <c r="BG21" i="3"/>
  <c r="AS16" i="3"/>
  <c r="BF14" i="3"/>
  <c r="BV12" i="3"/>
  <c r="AU9" i="3"/>
  <c r="BG7" i="3"/>
  <c r="BX5" i="3"/>
  <c r="AP25" i="3"/>
  <c r="BX10" i="3"/>
  <c r="BV5" i="3"/>
  <c r="BH12" i="3"/>
  <c r="BL5" i="3"/>
  <c r="BK17" i="3"/>
  <c r="BH10" i="3"/>
  <c r="BF5" i="3"/>
  <c r="BC19" i="3"/>
  <c r="AQ5" i="3"/>
  <c r="BX6" i="3"/>
  <c r="BK38" i="3"/>
  <c r="AU15" i="3"/>
  <c r="BF34" i="3"/>
  <c r="AP47" i="3"/>
  <c r="BD36" i="3"/>
  <c r="BG11" i="3"/>
  <c r="AX38" i="3"/>
  <c r="AW13" i="3"/>
  <c r="AV40" i="3"/>
  <c r="BF44" i="3"/>
  <c r="AY31" i="3"/>
  <c r="AR71" i="3"/>
  <c r="BO71" i="3" s="1"/>
  <c r="BK54" i="3"/>
  <c r="BK51" i="3"/>
  <c r="AQ49" i="3"/>
  <c r="BN49" i="3" s="1"/>
  <c r="AT46" i="3"/>
  <c r="AT44" i="3"/>
  <c r="BJ37" i="3"/>
  <c r="BW35" i="3"/>
  <c r="BV33" i="3"/>
  <c r="AR31" i="3"/>
  <c r="BO31" i="3" s="1"/>
  <c r="AV29" i="3"/>
  <c r="BD27" i="3"/>
  <c r="AY25" i="3"/>
  <c r="AT23" i="3"/>
  <c r="BF21" i="3"/>
  <c r="BV19" i="3"/>
  <c r="AR16" i="3"/>
  <c r="BO16" i="3" s="1"/>
  <c r="AY14" i="3"/>
  <c r="BL12" i="3"/>
  <c r="AT9" i="3"/>
  <c r="BQ9" i="3" s="1"/>
  <c r="BF7" i="3"/>
  <c r="BW5" i="3"/>
  <c r="AU29" i="3"/>
  <c r="BL19" i="3"/>
  <c r="AX14" i="3"/>
  <c r="BD7" i="3"/>
  <c r="AP23" i="3"/>
  <c r="BI19" i="3"/>
  <c r="AP16" i="3"/>
  <c r="BW10" i="3"/>
  <c r="BC7" i="3"/>
  <c r="BG12" i="3"/>
  <c r="BI17" i="3"/>
  <c r="BC38" i="3"/>
  <c r="AY13" i="3"/>
  <c r="BM56" i="4"/>
  <c r="BH42" i="3"/>
  <c r="AX20" i="3"/>
  <c r="BW27" i="3"/>
  <c r="BG44" i="3"/>
  <c r="BJ29" i="3"/>
  <c r="BV7" i="3"/>
  <c r="AU42" i="3"/>
  <c r="BM21" i="4"/>
  <c r="AQ71" i="3"/>
  <c r="BW63" i="3"/>
  <c r="BC57" i="3"/>
  <c r="BJ54" i="3"/>
  <c r="BI51" i="3"/>
  <c r="AP49" i="3"/>
  <c r="AS46" i="3"/>
  <c r="AS44" i="3"/>
  <c r="BJ39" i="3"/>
  <c r="BF37" i="3"/>
  <c r="BV35" i="3"/>
  <c r="BF33" i="3"/>
  <c r="AQ31" i="3"/>
  <c r="BC27" i="3"/>
  <c r="BB21" i="3"/>
  <c r="BI12" i="3"/>
  <c r="BC8" i="3"/>
  <c r="AQ59" i="3"/>
  <c r="BN59" i="3" s="1"/>
  <c r="AR43" i="3"/>
  <c r="BO43" i="3" s="1"/>
  <c r="AT22" i="3"/>
  <c r="BQ22" i="3" s="1"/>
  <c r="AQ50" i="3"/>
  <c r="BJ55" i="3"/>
  <c r="AX36" i="3"/>
  <c r="BB52" i="3"/>
  <c r="BH31" i="3"/>
  <c r="AX16" i="3"/>
  <c r="BE21" i="4"/>
  <c r="AX74" i="3"/>
  <c r="AP71" i="3"/>
  <c r="BV63" i="3"/>
  <c r="BI60" i="3"/>
  <c r="AX57" i="3"/>
  <c r="BF54" i="3"/>
  <c r="BC51" i="3"/>
  <c r="AR46" i="3"/>
  <c r="BO46" i="3" s="1"/>
  <c r="BI39" i="3"/>
  <c r="BD37" i="3"/>
  <c r="BL35" i="3"/>
  <c r="AS33" i="3"/>
  <c r="BP33" i="3" s="1"/>
  <c r="AP31" i="3"/>
  <c r="AV14" i="3"/>
  <c r="AU14" i="3"/>
  <c r="AU5" i="3"/>
  <c r="AY10" i="3"/>
  <c r="AP5" i="3"/>
  <c r="BM7" i="4"/>
  <c r="BX52" i="3"/>
  <c r="BG72" i="3"/>
  <c r="BH18" i="3"/>
  <c r="BI55" i="3"/>
  <c r="BL25" i="3"/>
  <c r="BW64" i="3"/>
  <c r="AW21" i="4"/>
  <c r="BR21" i="4" s="1"/>
  <c r="AR74" i="3"/>
  <c r="AW71" i="3"/>
  <c r="BI63" i="3"/>
  <c r="BH60" i="3"/>
  <c r="AR57" i="3"/>
  <c r="AR54" i="3"/>
  <c r="BO54" i="3" s="1"/>
  <c r="BB51" i="3"/>
  <c r="AQ46" i="3"/>
  <c r="BI41" i="3"/>
  <c r="BD39" i="3"/>
  <c r="AY37" i="3"/>
  <c r="BK35" i="3"/>
  <c r="AR33" i="3"/>
  <c r="AY21" i="3"/>
  <c r="AS7" i="3"/>
  <c r="BP7" i="3" s="1"/>
  <c r="BD8" i="3"/>
  <c r="AS45" i="3"/>
  <c r="BP45" i="3" s="1"/>
  <c r="BD24" i="3"/>
  <c r="BH72" i="3"/>
  <c r="AR15" i="3"/>
  <c r="BW52" i="3"/>
  <c r="AP22" i="3"/>
  <c r="BF72" i="3"/>
  <c r="BV25" i="3"/>
  <c r="BK58" i="3"/>
  <c r="BV27" i="3"/>
  <c r="BJ58" i="3"/>
  <c r="BH27" i="3"/>
  <c r="BM23" i="4"/>
  <c r="AQ74" i="3"/>
  <c r="AS63" i="3"/>
  <c r="AY60" i="3"/>
  <c r="AQ57" i="3"/>
  <c r="BN57" i="3" s="1"/>
  <c r="AP54" i="3"/>
  <c r="BA51" i="3"/>
  <c r="BF41" i="3"/>
  <c r="BC39" i="3"/>
  <c r="AX37" i="3"/>
  <c r="BD35" i="3"/>
  <c r="AX21" i="3"/>
  <c r="BD19" i="3"/>
  <c r="BJ17" i="3"/>
  <c r="AT14" i="3"/>
  <c r="BQ14" i="3" s="1"/>
  <c r="BF12" i="3"/>
  <c r="AZ10" i="3"/>
  <c r="AT5" i="3"/>
  <c r="BQ5" i="3" s="1"/>
  <c r="BL6" i="3"/>
  <c r="AU32" i="3"/>
  <c r="AP10" i="3"/>
  <c r="BG40" i="3"/>
  <c r="AY38" i="3"/>
  <c r="AQ6" i="3"/>
  <c r="AP20" i="3"/>
  <c r="BK25" i="3"/>
  <c r="AW27" i="4"/>
  <c r="AP74" i="3"/>
  <c r="AY66" i="3"/>
  <c r="AR63" i="3"/>
  <c r="AX60" i="3"/>
  <c r="AP57" i="3"/>
  <c r="AZ51" i="3"/>
  <c r="AT48" i="3"/>
  <c r="BH43" i="3"/>
  <c r="AX41" i="3"/>
  <c r="AX39" i="3"/>
  <c r="AQ37" i="3"/>
  <c r="BN37" i="3" s="1"/>
  <c r="AS35" i="3"/>
  <c r="BP35" i="3" s="1"/>
  <c r="BL28" i="3"/>
  <c r="BX24" i="3"/>
  <c r="BD12" i="3"/>
  <c r="BH50" i="3"/>
  <c r="BW36" i="3"/>
  <c r="BJ20" i="3"/>
  <c r="AZ65" i="3"/>
  <c r="BX16" i="3"/>
  <c r="AV20" i="3"/>
  <c r="AY9" i="3"/>
  <c r="BE6" i="4"/>
  <c r="AX66" i="3"/>
  <c r="AQ63" i="3"/>
  <c r="BN63" i="3" s="1"/>
  <c r="AV60" i="3"/>
  <c r="AS48" i="3"/>
  <c r="BP48" i="3" s="1"/>
  <c r="BF43" i="3"/>
  <c r="AV41" i="3"/>
  <c r="AV39" i="3"/>
  <c r="AP35" i="3"/>
  <c r="BV30" i="3"/>
  <c r="BK28" i="3"/>
  <c r="BV26" i="3"/>
  <c r="BW24" i="3"/>
  <c r="BX22" i="3"/>
  <c r="AY19" i="3"/>
  <c r="BH17" i="3"/>
  <c r="BL15" i="3"/>
  <c r="AT12" i="3"/>
  <c r="AU10" i="3"/>
  <c r="BI8" i="3"/>
  <c r="BD69" i="3"/>
  <c r="AQ22" i="3"/>
  <c r="BV58" i="3"/>
  <c r="BD52" i="3"/>
  <c r="BG9" i="3"/>
  <c r="BG55" i="3"/>
  <c r="BX23" i="3"/>
  <c r="BI29" i="3"/>
  <c r="AR11" i="3"/>
  <c r="BO11" i="3" s="1"/>
  <c r="BE70" i="4"/>
  <c r="AU66" i="3"/>
  <c r="BD45" i="3"/>
  <c r="AX43" i="3"/>
  <c r="AU41" i="3"/>
  <c r="BX32" i="3"/>
  <c r="BG30" i="3"/>
  <c r="BD28" i="3"/>
  <c r="BI26" i="3"/>
  <c r="BV24" i="3"/>
  <c r="BG22" i="3"/>
  <c r="AR19" i="3"/>
  <c r="BO19" i="3" s="1"/>
  <c r="BA17" i="3"/>
  <c r="BC15" i="3"/>
  <c r="AT10" i="3"/>
  <c r="BI69" i="3"/>
  <c r="BF13" i="3"/>
  <c r="BK55" i="3"/>
  <c r="BI18" i="3"/>
  <c r="BW16" i="3"/>
  <c r="BH61" i="3"/>
  <c r="AV42" i="3"/>
  <c r="BH68" i="3"/>
  <c r="BV14" i="3"/>
  <c r="BE14" i="4"/>
  <c r="BM70" i="4"/>
  <c r="AT66" i="3"/>
  <c r="BQ66" i="3" s="1"/>
  <c r="AR53" i="3"/>
  <c r="BC45" i="3"/>
  <c r="AV43" i="3"/>
  <c r="AT41" i="3"/>
  <c r="BQ41" i="3" s="1"/>
  <c r="BW32" i="3"/>
  <c r="BF30" i="3"/>
  <c r="BC28" i="3"/>
  <c r="BH26" i="3"/>
  <c r="BL24" i="3"/>
  <c r="AY22" i="3"/>
  <c r="AR17" i="3"/>
  <c r="BO17" i="3" s="1"/>
  <c r="AZ15" i="3"/>
  <c r="BJ13" i="3"/>
  <c r="AQ62" i="3"/>
  <c r="BN62" i="3" s="1"/>
  <c r="AX28" i="3"/>
  <c r="AX8" i="3"/>
  <c r="BH11" i="3"/>
  <c r="AX13" i="3"/>
  <c r="BL58" i="3"/>
  <c r="BG18" i="3"/>
  <c r="BF61" i="3"/>
  <c r="BF18" i="3"/>
  <c r="AW31" i="4"/>
  <c r="BR31" i="4" s="1"/>
  <c r="BM64" i="4"/>
  <c r="AS56" i="3"/>
  <c r="BP56" i="3" s="1"/>
  <c r="AP53" i="3"/>
  <c r="BI50" i="3"/>
  <c r="AU45" i="3"/>
  <c r="AS43" i="3"/>
  <c r="BX36" i="3"/>
  <c r="BF32" i="3"/>
  <c r="AY30" i="3"/>
  <c r="AY28" i="3"/>
  <c r="BG26" i="3"/>
  <c r="BK24" i="3"/>
  <c r="AX22" i="3"/>
  <c r="BK20" i="3"/>
  <c r="AQ17" i="3"/>
  <c r="BN17" i="3" s="1"/>
  <c r="AV15" i="3"/>
  <c r="BI13" i="3"/>
  <c r="AQ10" i="3"/>
  <c r="BN10" i="3" s="1"/>
  <c r="AY8" i="3"/>
  <c r="BK6" i="3"/>
  <c r="BX47" i="3"/>
  <c r="BX34" i="3"/>
  <c r="BF26" i="3"/>
  <c r="BV11" i="3"/>
  <c r="AW20" i="4"/>
  <c r="BR20" i="4" s="1"/>
  <c r="BD20" i="3"/>
  <c r="AP50" i="3"/>
  <c r="AR34" i="3"/>
  <c r="BO34" i="3" s="1"/>
  <c r="AZ11" i="3"/>
  <c r="AP36" i="3"/>
  <c r="BF9" i="3"/>
  <c r="BD61" i="3"/>
  <c r="BW23" i="3"/>
  <c r="BM48" i="4"/>
  <c r="BH69" i="3"/>
  <c r="AP62" i="3"/>
  <c r="AV50" i="3"/>
  <c r="BW47" i="3"/>
  <c r="AR45" i="3"/>
  <c r="BJ38" i="3"/>
  <c r="BH36" i="3"/>
  <c r="BW34" i="3"/>
  <c r="AT32" i="3"/>
  <c r="AV30" i="3"/>
  <c r="AQ28" i="3"/>
  <c r="AV26" i="3"/>
  <c r="AR24" i="3"/>
  <c r="BO24" i="3" s="1"/>
  <c r="AS22" i="3"/>
  <c r="BP22" i="3" s="1"/>
  <c r="BG20" i="3"/>
  <c r="BX18" i="3"/>
  <c r="AT15" i="3"/>
  <c r="BQ15" i="3" s="1"/>
  <c r="BD13" i="3"/>
  <c r="BL11" i="3"/>
  <c r="AV8" i="3"/>
  <c r="BI6" i="3"/>
  <c r="BE20" i="4"/>
  <c r="BJ72" i="3"/>
  <c r="BF69" i="3"/>
  <c r="BA65" i="3"/>
  <c r="AS50" i="3"/>
  <c r="AX47" i="3"/>
  <c r="AQ45" i="3"/>
  <c r="BH40" i="3"/>
  <c r="BD38" i="3"/>
  <c r="BG36" i="3"/>
  <c r="BV34" i="3"/>
  <c r="AP32" i="3"/>
  <c r="AU30" i="3"/>
  <c r="AQ24" i="3"/>
  <c r="BN24" i="3" s="1"/>
  <c r="AR22" i="3"/>
  <c r="BO22" i="3" s="1"/>
  <c r="BF20" i="3"/>
  <c r="BW18" i="3"/>
  <c r="AS15" i="3"/>
  <c r="BP15" i="3" s="1"/>
  <c r="BC13" i="3"/>
  <c r="BK11" i="3"/>
  <c r="AP8" i="3"/>
  <c r="BH6" i="3"/>
  <c r="AY40" i="3"/>
  <c r="BV9" i="3"/>
  <c r="BG42" i="3"/>
  <c r="AP6" i="3"/>
  <c r="AS11" i="3"/>
  <c r="BP11" i="3" s="1"/>
  <c r="AU40" i="3"/>
  <c r="BD18" i="3"/>
  <c r="BA21" i="3"/>
  <c r="BB74" i="3"/>
  <c r="AZ7" i="3"/>
  <c r="BB24" i="3"/>
  <c r="BA27" i="3"/>
  <c r="BA20" i="3"/>
  <c r="BA41" i="3"/>
  <c r="BA63" i="3"/>
  <c r="BA69" i="3"/>
  <c r="AZ18" i="3"/>
  <c r="BM16" i="3"/>
  <c r="BE33" i="3"/>
  <c r="AW19" i="3"/>
  <c r="BR19" i="3" s="1"/>
  <c r="BM57" i="3"/>
  <c r="BE21" i="3"/>
  <c r="BR21" i="3" s="1"/>
  <c r="BM43" i="3"/>
  <c r="BM14" i="3"/>
  <c r="BM52" i="3"/>
  <c r="AE28" i="1"/>
  <c r="AU30" i="1"/>
  <c r="AM26" i="1"/>
  <c r="AE31" i="1"/>
  <c r="BB31" i="1" s="1"/>
  <c r="AD26" i="1"/>
  <c r="AW58" i="3"/>
  <c r="AT30" i="1"/>
  <c r="BE40" i="3"/>
  <c r="BM59" i="3"/>
  <c r="BE42" i="3"/>
  <c r="BB16" i="3"/>
  <c r="BA15" i="3"/>
  <c r="BE51" i="3"/>
  <c r="AW67" i="3"/>
  <c r="BB49" i="3"/>
  <c r="AW20" i="3"/>
  <c r="BR20" i="3" s="1"/>
  <c r="BM29" i="3"/>
  <c r="AU26" i="1"/>
  <c r="BB18" i="3"/>
  <c r="BE28" i="3"/>
  <c r="BE27" i="3"/>
  <c r="AW15" i="3"/>
  <c r="BR15" i="3" s="1"/>
  <c r="AQ29" i="1"/>
  <c r="AZ33" i="3"/>
  <c r="BE47" i="3"/>
  <c r="BE48" i="3"/>
  <c r="BM26" i="3"/>
  <c r="AW63" i="3"/>
  <c r="AW26" i="3"/>
  <c r="BR26" i="3" s="1"/>
  <c r="AW57" i="3"/>
  <c r="BB38" i="3"/>
  <c r="AZ47" i="3"/>
  <c r="BA18" i="3"/>
  <c r="AZ25" i="3"/>
  <c r="AZ37" i="3"/>
  <c r="BB28" i="3"/>
  <c r="BA42" i="3"/>
  <c r="BA71" i="3"/>
  <c r="BB60" i="3"/>
  <c r="BB22" i="3"/>
  <c r="AW39" i="3"/>
  <c r="BM70" i="3"/>
  <c r="AW61" i="3"/>
  <c r="BM55" i="3"/>
  <c r="BE57" i="3"/>
  <c r="AW36" i="3"/>
  <c r="BR36" i="3" s="1"/>
  <c r="AW9" i="3"/>
  <c r="AW66" i="3"/>
  <c r="BR66" i="3" s="1"/>
  <c r="AW53" i="3"/>
  <c r="BR53" i="3" s="1"/>
  <c r="AW51" i="3"/>
  <c r="AW22" i="3"/>
  <c r="BR22" i="3" s="1"/>
  <c r="AW60" i="3"/>
  <c r="AE29" i="1"/>
  <c r="AU31" i="1"/>
  <c r="AM27" i="1"/>
  <c r="BM20" i="3"/>
  <c r="AW40" i="3"/>
  <c r="AT27" i="1"/>
  <c r="BM13" i="3"/>
  <c r="AM30" i="1"/>
  <c r="AT29" i="1"/>
  <c r="BE39" i="3"/>
  <c r="BE16" i="3"/>
  <c r="BM30" i="3"/>
  <c r="AD31" i="1"/>
  <c r="AR28" i="1"/>
  <c r="BB50" i="3"/>
  <c r="BA72" i="3"/>
  <c r="AW43" i="3"/>
  <c r="BR43" i="3" s="1"/>
  <c r="BM6" i="3"/>
  <c r="BM39" i="3"/>
  <c r="BE15" i="3"/>
  <c r="AZ14" i="3"/>
  <c r="BE7" i="3"/>
  <c r="AW41" i="3"/>
  <c r="BR41" i="3" s="1"/>
  <c r="AZ5" i="3"/>
  <c r="BM38" i="3"/>
  <c r="BM74" i="3"/>
  <c r="BM11" i="3"/>
  <c r="BB23" i="3"/>
  <c r="BM31" i="3"/>
  <c r="BB26" i="3"/>
  <c r="BE20" i="3"/>
  <c r="AZ30" i="3"/>
  <c r="BB72" i="3"/>
  <c r="BA68" i="3"/>
  <c r="BB35" i="3"/>
  <c r="AZ52" i="3"/>
  <c r="AZ29" i="3"/>
  <c r="AZ43" i="3"/>
  <c r="BB58" i="3"/>
  <c r="BB65" i="3"/>
  <c r="BB31" i="3"/>
  <c r="BE36" i="3"/>
  <c r="BE29" i="3"/>
  <c r="AW38" i="3"/>
  <c r="BM71" i="3"/>
  <c r="AW18" i="3"/>
  <c r="BE8" i="3"/>
  <c r="BM10" i="3"/>
  <c r="BE19" i="3"/>
  <c r="BE67" i="3"/>
  <c r="BM61" i="3"/>
  <c r="BM32" i="3"/>
  <c r="BE74" i="3"/>
  <c r="AE30" i="1"/>
  <c r="BB30" i="1" s="1"/>
  <c r="AT26" i="1"/>
  <c r="AM28" i="1"/>
  <c r="AW69" i="3"/>
  <c r="BR69" i="3" s="1"/>
  <c r="BM66" i="3"/>
  <c r="AM29" i="1"/>
  <c r="BM23" i="3"/>
  <c r="AT28" i="1"/>
  <c r="AW5" i="3"/>
  <c r="AM31" i="1"/>
  <c r="AL26" i="1"/>
  <c r="AT31" i="1"/>
  <c r="AD30" i="1"/>
  <c r="BM48" i="3"/>
  <c r="AL30" i="1"/>
  <c r="AZ39" i="3"/>
  <c r="AV28" i="1"/>
  <c r="AZ34" i="3"/>
  <c r="AW45" i="3"/>
  <c r="BR45" i="3" s="1"/>
  <c r="AQ27" i="1"/>
  <c r="BB33" i="3"/>
  <c r="AW30" i="3"/>
  <c r="BM7" i="3"/>
  <c r="BB34" i="3"/>
  <c r="BE53" i="3"/>
  <c r="AU27" i="1"/>
  <c r="AZ19" i="3"/>
  <c r="BM27" i="3"/>
  <c r="AW24" i="3"/>
  <c r="BB47" i="3"/>
  <c r="BM58" i="3"/>
  <c r="AE27" i="1"/>
  <c r="BB27" i="1" s="1"/>
  <c r="BB32" i="3"/>
  <c r="BA32" i="3"/>
  <c r="AZ32" i="3"/>
  <c r="BA53" i="3"/>
  <c r="AZ64" i="3"/>
  <c r="AZ38" i="3"/>
  <c r="BA9" i="3"/>
  <c r="BA44" i="3"/>
  <c r="BB69" i="3"/>
  <c r="AZ40" i="3"/>
  <c r="AW73" i="3"/>
  <c r="BR73" i="3" s="1"/>
  <c r="BM33" i="3"/>
  <c r="BM51" i="3"/>
  <c r="AR26" i="1"/>
  <c r="BE60" i="3"/>
  <c r="BB37" i="3"/>
  <c r="AW10" i="3"/>
  <c r="BE34" i="3"/>
  <c r="BB45" i="3"/>
  <c r="BE59" i="3"/>
  <c r="AZ17" i="3"/>
  <c r="AZ23" i="3"/>
  <c r="BA26" i="3"/>
  <c r="AZ59" i="3"/>
  <c r="BB67" i="3"/>
  <c r="AZ58" i="3"/>
  <c r="BB30" i="3"/>
  <c r="BB10" i="3"/>
  <c r="AZ56" i="3"/>
  <c r="AZ45" i="3"/>
  <c r="BE66" i="3"/>
  <c r="BE63" i="3"/>
  <c r="AW65" i="3"/>
  <c r="BE73" i="3"/>
  <c r="AW17" i="3"/>
  <c r="AW29" i="3"/>
  <c r="BE14" i="3"/>
  <c r="BM28" i="3"/>
  <c r="BM50" i="3"/>
  <c r="AL27" i="1"/>
  <c r="AL28" i="1"/>
  <c r="AV26" i="1"/>
  <c r="BB73" i="3"/>
  <c r="AF26" i="1"/>
  <c r="AW8" i="3"/>
  <c r="BR8" i="3" s="1"/>
  <c r="AV31" i="1"/>
  <c r="BA31" i="3"/>
  <c r="BB55" i="3"/>
  <c r="AQ30" i="1"/>
  <c r="AW42" i="3"/>
  <c r="BR42" i="3" s="1"/>
  <c r="AZ41" i="3"/>
  <c r="AZ27" i="3"/>
  <c r="BB5" i="3"/>
  <c r="BA62" i="3"/>
  <c r="BE41" i="3"/>
  <c r="AZ72" i="3"/>
  <c r="BB41" i="3"/>
  <c r="BA16" i="3"/>
  <c r="AZ73" i="3"/>
  <c r="AZ57" i="3"/>
  <c r="BE54" i="3"/>
  <c r="BE38" i="3"/>
  <c r="BE32" i="3"/>
  <c r="AW28" i="3"/>
  <c r="AW48" i="3"/>
  <c r="BM41" i="3"/>
  <c r="AD27" i="1"/>
  <c r="AD29" i="1"/>
  <c r="BE58" i="3"/>
  <c r="AR27" i="1"/>
  <c r="BA50" i="3"/>
  <c r="BE31" i="3"/>
  <c r="AF29" i="1"/>
  <c r="BC29" i="1" s="1"/>
  <c r="BA14" i="3"/>
  <c r="AW11" i="3"/>
  <c r="BE35" i="3"/>
  <c r="BB40" i="3"/>
  <c r="BB59" i="3"/>
  <c r="BA33" i="3"/>
  <c r="BB25" i="3"/>
  <c r="BA35" i="3"/>
  <c r="BB7" i="3"/>
  <c r="BB8" i="3"/>
  <c r="BB42" i="3"/>
  <c r="AZ49" i="3"/>
  <c r="AZ61" i="3"/>
  <c r="AZ62" i="3"/>
  <c r="BM45" i="3"/>
  <c r="AW32" i="3"/>
  <c r="BR32" i="3" s="1"/>
  <c r="BM42" i="3"/>
  <c r="BM40" i="3"/>
  <c r="BM54" i="3"/>
  <c r="BE50" i="3"/>
  <c r="BR50" i="3" s="1"/>
  <c r="BM36" i="3"/>
  <c r="BM21" i="3"/>
  <c r="BM68" i="3"/>
  <c r="AD28" i="1"/>
  <c r="BA56" i="3"/>
  <c r="BB43" i="3"/>
  <c r="BA66" i="3"/>
  <c r="AZ60" i="3"/>
  <c r="BA24" i="3"/>
  <c r="BB54" i="3"/>
  <c r="BA11" i="3"/>
  <c r="AZ53" i="3"/>
  <c r="BA19" i="3"/>
  <c r="BB13" i="3"/>
  <c r="BA43" i="3"/>
  <c r="BA54" i="3"/>
  <c r="AZ70" i="3"/>
  <c r="BA74" i="3"/>
  <c r="BE62" i="3"/>
  <c r="BE5" i="3"/>
  <c r="BM17" i="3"/>
  <c r="BM64" i="3"/>
  <c r="BE37" i="3"/>
  <c r="BE26" i="3"/>
  <c r="AW49" i="3"/>
  <c r="BR49" i="3" s="1"/>
  <c r="AR30" i="1"/>
  <c r="BB70" i="3"/>
  <c r="AW70" i="3"/>
  <c r="BR70" i="3" s="1"/>
  <c r="BB64" i="3"/>
  <c r="BM65" i="3"/>
  <c r="BM25" i="3"/>
  <c r="BA60" i="3"/>
  <c r="BA5" i="3"/>
  <c r="AZ24" i="3"/>
  <c r="BA40" i="3"/>
  <c r="BA6" i="3"/>
  <c r="BB27" i="3"/>
  <c r="BB20" i="3"/>
  <c r="AZ44" i="3"/>
  <c r="BA57" i="3"/>
  <c r="BA73" i="3"/>
  <c r="AW21" i="3"/>
  <c r="BE12" i="3"/>
  <c r="BM24" i="3"/>
  <c r="BM49" i="3"/>
  <c r="AW44" i="3"/>
  <c r="BR44" i="3" s="1"/>
  <c r="AW27" i="3"/>
  <c r="BR27" i="3" s="1"/>
  <c r="BE18" i="3"/>
  <c r="BA48" i="3"/>
  <c r="BM19" i="3"/>
  <c r="AF30" i="1"/>
  <c r="BB44" i="3"/>
  <c r="BE52" i="3"/>
  <c r="AE26" i="1"/>
  <c r="BB26" i="1" s="1"/>
  <c r="AZ12" i="3"/>
  <c r="AZ9" i="3"/>
  <c r="BB68" i="3"/>
  <c r="BB6" i="3"/>
  <c r="AZ28" i="3"/>
  <c r="AZ21" i="3"/>
  <c r="AZ50" i="3"/>
  <c r="BB63" i="3"/>
  <c r="BB56" i="3"/>
  <c r="AW62" i="3"/>
  <c r="BE46" i="3"/>
  <c r="BM63" i="3"/>
  <c r="BM8" i="3"/>
  <c r="BM34" i="3"/>
  <c r="BE45" i="3"/>
  <c r="BE61" i="3"/>
  <c r="BE49" i="3"/>
  <c r="AW47" i="3"/>
  <c r="AW16" i="3"/>
  <c r="BR16" i="3" s="1"/>
  <c r="AL29" i="1"/>
  <c r="BM67" i="3"/>
  <c r="AZ42" i="3"/>
  <c r="AQ28" i="1"/>
  <c r="BA30" i="3"/>
  <c r="BE9" i="3"/>
  <c r="BA13" i="3"/>
  <c r="AQ31" i="1"/>
  <c r="AZ35" i="3"/>
  <c r="BA23" i="3"/>
  <c r="BB36" i="3"/>
  <c r="BA25" i="3"/>
  <c r="BA64" i="3"/>
  <c r="BA29" i="3"/>
  <c r="BB15" i="3"/>
  <c r="BB71" i="3"/>
  <c r="BA61" i="3"/>
  <c r="BE43" i="3"/>
  <c r="BM15" i="3"/>
  <c r="BE64" i="3"/>
  <c r="BE24" i="3"/>
  <c r="AW35" i="3"/>
  <c r="BR35" i="3" s="1"/>
  <c r="BE30" i="3"/>
  <c r="BE17" i="3"/>
  <c r="BM37" i="3"/>
  <c r="BM44" i="3"/>
  <c r="AZ55" i="3"/>
  <c r="BB14" i="3"/>
  <c r="BB39" i="3"/>
  <c r="AU28" i="1"/>
  <c r="AU29" i="1"/>
  <c r="AZ48" i="3"/>
  <c r="AZ67" i="3"/>
  <c r="BA47" i="3"/>
  <c r="BB53" i="3"/>
  <c r="AZ8" i="3"/>
  <c r="BA38" i="3"/>
  <c r="BA45" i="3"/>
  <c r="BA37" i="3"/>
  <c r="BA70" i="3"/>
  <c r="AW25" i="3"/>
  <c r="BR25" i="3" s="1"/>
  <c r="BE10" i="3"/>
  <c r="BR10" i="3" s="1"/>
  <c r="BM47" i="3"/>
  <c r="BE25" i="3"/>
  <c r="AW34" i="3"/>
  <c r="BR34" i="3" s="1"/>
  <c r="AW23" i="3"/>
  <c r="BR23" i="3" s="1"/>
  <c r="BE22" i="3"/>
  <c r="AV27" i="1"/>
  <c r="AR29" i="1"/>
  <c r="AL31" i="1"/>
  <c r="BA34" i="3"/>
  <c r="BA49" i="3"/>
  <c r="AZ13" i="3"/>
  <c r="BM56" i="3"/>
  <c r="BM60" i="3"/>
  <c r="BE13" i="3"/>
  <c r="BR13" i="3" s="1"/>
  <c r="BE69" i="3"/>
  <c r="AW72" i="3"/>
  <c r="BR72" i="3" s="1"/>
  <c r="AW59" i="3"/>
  <c r="BR59" i="3" s="1"/>
  <c r="BA7" i="3"/>
  <c r="BE56" i="3"/>
  <c r="AZ69" i="3"/>
  <c r="AW14" i="3"/>
  <c r="AW56" i="3"/>
  <c r="AF31" i="1"/>
  <c r="BC31" i="1" s="1"/>
  <c r="BA8" i="3"/>
  <c r="BE71" i="3"/>
  <c r="AZ74" i="3"/>
  <c r="BA12" i="3"/>
  <c r="BA67" i="3"/>
  <c r="AZ6" i="3"/>
  <c r="BA59" i="3"/>
  <c r="BB19" i="3"/>
  <c r="BA55" i="3"/>
  <c r="AZ63" i="3"/>
  <c r="BO63" i="3" s="1"/>
  <c r="AZ54" i="3"/>
  <c r="BB61" i="3"/>
  <c r="BE23" i="3"/>
  <c r="BM73" i="3"/>
  <c r="BM22" i="3"/>
  <c r="BM18" i="3"/>
  <c r="AW54" i="3"/>
  <c r="BR54" i="3" s="1"/>
  <c r="BE6" i="3"/>
  <c r="BM5" i="3"/>
  <c r="AW52" i="3"/>
  <c r="BR52" i="3" s="1"/>
  <c r="BM12" i="3"/>
  <c r="AV29" i="1"/>
  <c r="AR31" i="1"/>
  <c r="AF27" i="1"/>
  <c r="BC27" i="1" s="1"/>
  <c r="BA39" i="3"/>
  <c r="BB29" i="3"/>
  <c r="BB11" i="3"/>
  <c r="BB62" i="3"/>
  <c r="AZ20" i="3"/>
  <c r="BA58" i="3"/>
  <c r="BB9" i="3"/>
  <c r="AZ68" i="3"/>
  <c r="AZ66" i="3"/>
  <c r="AW7" i="3"/>
  <c r="BE44" i="3"/>
  <c r="BM9" i="3"/>
  <c r="BE65" i="3"/>
  <c r="BM46" i="3"/>
  <c r="BE55" i="3"/>
  <c r="AW55" i="3"/>
  <c r="BR55" i="3" s="1"/>
  <c r="BE68" i="3"/>
  <c r="BR68" i="3" s="1"/>
  <c r="AW12" i="3"/>
  <c r="BR12" i="3" s="1"/>
  <c r="AW31" i="3"/>
  <c r="BM62" i="3"/>
  <c r="BE70" i="3"/>
  <c r="AV30" i="1"/>
  <c r="AQ26" i="1"/>
  <c r="AF28" i="1"/>
  <c r="BC28" i="1" s="1"/>
  <c r="BA28" i="3"/>
  <c r="BB12" i="3"/>
  <c r="BM53" i="3"/>
  <c r="AW46" i="3"/>
  <c r="BR46" i="3" s="1"/>
  <c r="AW74" i="3"/>
  <c r="AZ26" i="3"/>
  <c r="AW6" i="3"/>
  <c r="BB48" i="3"/>
  <c r="BE11" i="3"/>
  <c r="AW64" i="3"/>
  <c r="BR64" i="3" s="1"/>
  <c r="BB57" i="3"/>
  <c r="BM69" i="3"/>
  <c r="AW33" i="3"/>
  <c r="BR33" i="3" s="1"/>
  <c r="AV68" i="1"/>
  <c r="AE69" i="1"/>
  <c r="AY69" i="1"/>
  <c r="AJ70" i="1"/>
  <c r="BL70" i="1"/>
  <c r="AT71" i="1"/>
  <c r="AH72" i="1"/>
  <c r="BE72" i="1" s="1"/>
  <c r="AZ73" i="1"/>
  <c r="AF69" i="1"/>
  <c r="BC69" i="1" s="1"/>
  <c r="AZ69" i="1"/>
  <c r="AU71" i="1"/>
  <c r="AI72" i="1"/>
  <c r="BJ73" i="1"/>
  <c r="BK73" i="1"/>
  <c r="AM70" i="1"/>
  <c r="AD73" i="1"/>
  <c r="AY71" i="1"/>
  <c r="AZ71" i="1"/>
  <c r="AG73" i="1"/>
  <c r="BD73" i="1" s="1"/>
  <c r="AL73" i="1"/>
  <c r="AX72" i="1"/>
  <c r="AQ73" i="1"/>
  <c r="AE70" i="1"/>
  <c r="AO67" i="1"/>
  <c r="AQ67" i="1"/>
  <c r="AU68" i="1"/>
  <c r="AT67" i="1"/>
  <c r="AW68" i="1"/>
  <c r="AQ72" i="1"/>
  <c r="AT70" i="1"/>
  <c r="AX70" i="1"/>
  <c r="AY70" i="1"/>
  <c r="AF70" i="1"/>
  <c r="AV69" i="1"/>
  <c r="BJ70" i="1"/>
  <c r="BK70" i="1"/>
  <c r="AU67" i="1"/>
  <c r="AD68" i="1"/>
  <c r="AX68" i="1"/>
  <c r="AG69" i="1"/>
  <c r="BD69" i="1" s="1"/>
  <c r="AL70" i="1"/>
  <c r="AV71" i="1"/>
  <c r="AJ72" i="1"/>
  <c r="AW71" i="1"/>
  <c r="AL72" i="1"/>
  <c r="BL73" i="1"/>
  <c r="AF73" i="1"/>
  <c r="AW70" i="1"/>
  <c r="AD70" i="1"/>
  <c r="AZ70" i="1"/>
  <c r="AG70" i="1"/>
  <c r="AT68" i="1"/>
  <c r="AG72" i="1"/>
  <c r="BD72" i="1" s="1"/>
  <c r="AV67" i="1"/>
  <c r="AE68" i="1"/>
  <c r="BB68" i="1" s="1"/>
  <c r="AY68" i="1"/>
  <c r="AH69" i="1"/>
  <c r="AR73" i="1"/>
  <c r="AN67" i="1"/>
  <c r="BL72" i="1"/>
  <c r="AP67" i="1"/>
  <c r="AW67" i="1"/>
  <c r="AF68" i="1"/>
  <c r="AZ68" i="1"/>
  <c r="AI69" i="1"/>
  <c r="AX71" i="1"/>
  <c r="AM72" i="1"/>
  <c r="AE73" i="1"/>
  <c r="AV70" i="1"/>
  <c r="AJ71" i="1"/>
  <c r="AT73" i="1"/>
  <c r="BK72" i="1"/>
  <c r="AR67" i="1"/>
  <c r="AX67" i="1"/>
  <c r="AG68" i="1"/>
  <c r="BD68" i="1" s="1"/>
  <c r="AJ69" i="1"/>
  <c r="BJ69" i="1"/>
  <c r="AO70" i="1"/>
  <c r="AU70" i="1"/>
  <c r="AI71" i="1"/>
  <c r="BJ72" i="1"/>
  <c r="AL71" i="1"/>
  <c r="AU69" i="1"/>
  <c r="AQ71" i="1"/>
  <c r="AH70" i="1"/>
  <c r="AI70" i="1"/>
  <c r="AD67" i="1"/>
  <c r="AY67" i="1"/>
  <c r="AH68" i="1"/>
  <c r="BK69" i="1"/>
  <c r="AR72" i="1"/>
  <c r="AH71" i="1"/>
  <c r="BE71" i="1" s="1"/>
  <c r="BL68" i="1"/>
  <c r="BK67" i="1"/>
  <c r="AW69" i="1"/>
  <c r="AY73" i="1"/>
  <c r="AE67" i="1"/>
  <c r="BB67" i="1" s="1"/>
  <c r="AZ67" i="1"/>
  <c r="AI68" i="1"/>
  <c r="AL69" i="1"/>
  <c r="BL69" i="1"/>
  <c r="AQ70" i="1"/>
  <c r="AD71" i="1"/>
  <c r="BJ71" i="1"/>
  <c r="AT72" i="1"/>
  <c r="AH73" i="1"/>
  <c r="BE73" i="1" s="1"/>
  <c r="AR70" i="1"/>
  <c r="AE71" i="1"/>
  <c r="BB71" i="1" s="1"/>
  <c r="BK71" i="1"/>
  <c r="AF67" i="1"/>
  <c r="BA67" i="1"/>
  <c r="AJ68" i="1"/>
  <c r="AM69" i="1"/>
  <c r="AU72" i="1"/>
  <c r="AI73" i="1"/>
  <c r="AV72" i="1"/>
  <c r="AG71" i="1"/>
  <c r="BD71" i="1" s="1"/>
  <c r="AM73" i="1"/>
  <c r="AQ69" i="1"/>
  <c r="AY72" i="1"/>
  <c r="AM67" i="1"/>
  <c r="AQ68" i="1"/>
  <c r="AW73" i="1"/>
  <c r="AG67" i="1"/>
  <c r="BD67" i="1" s="1"/>
  <c r="AF71" i="1"/>
  <c r="BL71" i="1"/>
  <c r="AJ73" i="1"/>
  <c r="AW72" i="1"/>
  <c r="AJ67" i="1"/>
  <c r="BL67" i="1"/>
  <c r="AU73" i="1"/>
  <c r="AM71" i="1"/>
  <c r="AF72" i="1"/>
  <c r="BC72" i="1" s="1"/>
  <c r="AH67" i="1"/>
  <c r="BE67" i="1" s="1"/>
  <c r="AL68" i="1"/>
  <c r="BJ68" i="1"/>
  <c r="AD72" i="1"/>
  <c r="BA70" i="1"/>
  <c r="AR71" i="1"/>
  <c r="AD69" i="1"/>
  <c r="AI67" i="1"/>
  <c r="AM68" i="1"/>
  <c r="BK68" i="1"/>
  <c r="AV73" i="1"/>
  <c r="AE72" i="1"/>
  <c r="AS71" i="1"/>
  <c r="AL67" i="1"/>
  <c r="BJ67" i="1"/>
  <c r="AR69" i="1"/>
  <c r="AZ72" i="1"/>
  <c r="AK71" i="1"/>
  <c r="BF71" i="1" s="1"/>
  <c r="AT69" i="1"/>
  <c r="AR68" i="1"/>
  <c r="AX73" i="1"/>
  <c r="AX69" i="1"/>
  <c r="AO69" i="1"/>
  <c r="AK67" i="1"/>
  <c r="BF67" i="1" s="1"/>
  <c r="AS69" i="1"/>
  <c r="AP68" i="1"/>
  <c r="AP69" i="1"/>
  <c r="AP71" i="1"/>
  <c r="BA68" i="1"/>
  <c r="BA72" i="1"/>
  <c r="AS73" i="1"/>
  <c r="BA69" i="1"/>
  <c r="AS72" i="1"/>
  <c r="AO73" i="1"/>
  <c r="AN69" i="1"/>
  <c r="AK72" i="1"/>
  <c r="BF72" i="1" s="1"/>
  <c r="AK70" i="1"/>
  <c r="BF70" i="1" s="1"/>
  <c r="AK73" i="1"/>
  <c r="BF73" i="1" s="1"/>
  <c r="AP73" i="1"/>
  <c r="BA71" i="1"/>
  <c r="AN71" i="1"/>
  <c r="AP70" i="1"/>
  <c r="AK68" i="1"/>
  <c r="BF68" i="1" s="1"/>
  <c r="AN70" i="1"/>
  <c r="AO71" i="1"/>
  <c r="AN73" i="1"/>
  <c r="AK69" i="1"/>
  <c r="BF69" i="1" s="1"/>
  <c r="AO72" i="1"/>
  <c r="AN72" i="1"/>
  <c r="AP72" i="1"/>
  <c r="AS68" i="1"/>
  <c r="AO68" i="1"/>
  <c r="BA73" i="1"/>
  <c r="AN68" i="1"/>
  <c r="AS70" i="1"/>
  <c r="AS67" i="1"/>
  <c r="BJ55" i="1"/>
  <c r="AZ31" i="1"/>
  <c r="BK28" i="1"/>
  <c r="BJ22" i="1"/>
  <c r="BK19" i="1"/>
  <c r="BL16" i="1"/>
  <c r="BL7" i="1"/>
  <c r="BJ4" i="1"/>
  <c r="AQ32" i="1"/>
  <c r="AF33" i="1"/>
  <c r="BC33" i="1" s="1"/>
  <c r="AX34" i="1"/>
  <c r="AM35" i="1"/>
  <c r="AE36" i="1"/>
  <c r="AW37" i="1"/>
  <c r="AL38" i="1"/>
  <c r="AV66" i="1"/>
  <c r="AT65" i="1"/>
  <c r="AQ64" i="1"/>
  <c r="AY31" i="1"/>
  <c r="AZ29" i="1"/>
  <c r="AZ27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BL31" i="1"/>
  <c r="BJ28" i="1"/>
  <c r="BJ19" i="1"/>
  <c r="BK16" i="1"/>
  <c r="BL13" i="1"/>
  <c r="BK7" i="1"/>
  <c r="AR32" i="1"/>
  <c r="AG33" i="1"/>
  <c r="BD33" i="1" s="1"/>
  <c r="AY34" i="1"/>
  <c r="AQ35" i="1"/>
  <c r="AF36" i="1"/>
  <c r="BC36" i="1" s="1"/>
  <c r="AX37" i="1"/>
  <c r="AM38" i="1"/>
  <c r="AU66" i="1"/>
  <c r="AR65" i="1"/>
  <c r="AM64" i="1"/>
  <c r="AJ63" i="1"/>
  <c r="AH62" i="1"/>
  <c r="AF61" i="1"/>
  <c r="AD60" i="1"/>
  <c r="AI59" i="1"/>
  <c r="AG58" i="1"/>
  <c r="AE57" i="1"/>
  <c r="AZ55" i="1"/>
  <c r="AX54" i="1"/>
  <c r="AV53" i="1"/>
  <c r="BK52" i="1"/>
  <c r="BK59" i="1"/>
  <c r="BJ66" i="1"/>
  <c r="AD52" i="1"/>
  <c r="AY50" i="1"/>
  <c r="AW49" i="1"/>
  <c r="AU48" i="1"/>
  <c r="AR47" i="1"/>
  <c r="AM46" i="1"/>
  <c r="BJ40" i="1"/>
  <c r="AX45" i="1"/>
  <c r="AY42" i="1"/>
  <c r="AZ39" i="1"/>
  <c r="AM43" i="1"/>
  <c r="AF41" i="1"/>
  <c r="AE44" i="1"/>
  <c r="AG39" i="1"/>
  <c r="AY37" i="1"/>
  <c r="AQ38" i="1"/>
  <c r="AT66" i="1"/>
  <c r="AQ65" i="1"/>
  <c r="AL64" i="1"/>
  <c r="AI63" i="1"/>
  <c r="AG62" i="1"/>
  <c r="AE61" i="1"/>
  <c r="AH59" i="1"/>
  <c r="AF58" i="1"/>
  <c r="AD57" i="1"/>
  <c r="AY55" i="1"/>
  <c r="AW54" i="1"/>
  <c r="AU53" i="1"/>
  <c r="BJ46" i="1"/>
  <c r="BL52" i="1"/>
  <c r="BL59" i="1"/>
  <c r="BK66" i="1"/>
  <c r="AZ51" i="1"/>
  <c r="AX50" i="1"/>
  <c r="AV49" i="1"/>
  <c r="AT48" i="1"/>
  <c r="AQ47" i="1"/>
  <c r="AL46" i="1"/>
  <c r="BK40" i="1"/>
  <c r="AW45" i="1"/>
  <c r="AX42" i="1"/>
  <c r="AY39" i="1"/>
  <c r="AQ43" i="1"/>
  <c r="AG41" i="1"/>
  <c r="AF44" i="1"/>
  <c r="AF39" i="1"/>
  <c r="AW39" i="1"/>
  <c r="AI41" i="1"/>
  <c r="AX31" i="1"/>
  <c r="AY29" i="1"/>
  <c r="AY27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BK31" i="1"/>
  <c r="BJ16" i="1"/>
  <c r="BK13" i="1"/>
  <c r="BL10" i="1"/>
  <c r="BJ7" i="1"/>
  <c r="AT32" i="1"/>
  <c r="AH33" i="1"/>
  <c r="BE33" i="1" s="1"/>
  <c r="AZ34" i="1"/>
  <c r="AR35" i="1"/>
  <c r="AG36" i="1"/>
  <c r="BD36" i="1" s="1"/>
  <c r="AW31" i="1"/>
  <c r="AX29" i="1"/>
  <c r="AX27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BJ31" i="1"/>
  <c r="BJ13" i="1"/>
  <c r="BK10" i="1"/>
  <c r="AU32" i="1"/>
  <c r="AI33" i="1"/>
  <c r="BJ34" i="1"/>
  <c r="AT35" i="1"/>
  <c r="AH36" i="1"/>
  <c r="BE36" i="1" s="1"/>
  <c r="AZ37" i="1"/>
  <c r="AR38" i="1"/>
  <c r="AR66" i="1"/>
  <c r="AM65" i="1"/>
  <c r="AJ64" i="1"/>
  <c r="AH63" i="1"/>
  <c r="AF62" i="1"/>
  <c r="AD61" i="1"/>
  <c r="AG59" i="1"/>
  <c r="AE58" i="1"/>
  <c r="AZ56" i="1"/>
  <c r="AX55" i="1"/>
  <c r="AV54" i="1"/>
  <c r="AT53" i="1"/>
  <c r="BK46" i="1"/>
  <c r="BJ53" i="1"/>
  <c r="BJ60" i="1"/>
  <c r="BL66" i="1"/>
  <c r="AY51" i="1"/>
  <c r="AW50" i="1"/>
  <c r="AU49" i="1"/>
  <c r="AR48" i="1"/>
  <c r="AM47" i="1"/>
  <c r="AJ46" i="1"/>
  <c r="BL40" i="1"/>
  <c r="AV45" i="1"/>
  <c r="AW42" i="1"/>
  <c r="AX39" i="1"/>
  <c r="AR43" i="1"/>
  <c r="AH41" i="1"/>
  <c r="AG44" i="1"/>
  <c r="AE39" i="1"/>
  <c r="AV42" i="1"/>
  <c r="AJ31" i="1"/>
  <c r="AW29" i="1"/>
  <c r="AW27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BL24" i="1"/>
  <c r="BJ10" i="1"/>
  <c r="AV32" i="1"/>
  <c r="AJ33" i="1"/>
  <c r="BK34" i="1"/>
  <c r="AU35" i="1"/>
  <c r="AI36" i="1"/>
  <c r="BJ37" i="1"/>
  <c r="AT38" i="1"/>
  <c r="AQ66" i="1"/>
  <c r="AL65" i="1"/>
  <c r="AI64" i="1"/>
  <c r="AG63" i="1"/>
  <c r="AE62" i="1"/>
  <c r="BB62" i="1" s="1"/>
  <c r="AZ60" i="1"/>
  <c r="AF59" i="1"/>
  <c r="AD58" i="1"/>
  <c r="AY56" i="1"/>
  <c r="AW55" i="1"/>
  <c r="AU54" i="1"/>
  <c r="AR53" i="1"/>
  <c r="BL46" i="1"/>
  <c r="BK53" i="1"/>
  <c r="BK60" i="1"/>
  <c r="AZ52" i="1"/>
  <c r="AX51" i="1"/>
  <c r="AV50" i="1"/>
  <c r="AT49" i="1"/>
  <c r="AQ48" i="1"/>
  <c r="AL47" i="1"/>
  <c r="AI46" i="1"/>
  <c r="BJ41" i="1"/>
  <c r="AU45" i="1"/>
  <c r="AI31" i="1"/>
  <c r="AJ29" i="1"/>
  <c r="AJ27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BL27" i="1"/>
  <c r="BK24" i="1"/>
  <c r="BL21" i="1"/>
  <c r="AW32" i="1"/>
  <c r="AL33" i="1"/>
  <c r="AD34" i="1"/>
  <c r="BL34" i="1"/>
  <c r="AV35" i="1"/>
  <c r="AJ36" i="1"/>
  <c r="BK37" i="1"/>
  <c r="AU38" i="1"/>
  <c r="AM66" i="1"/>
  <c r="AJ65" i="1"/>
  <c r="AH64" i="1"/>
  <c r="AF63" i="1"/>
  <c r="AD62" i="1"/>
  <c r="AY60" i="1"/>
  <c r="AE59" i="1"/>
  <c r="BB59" i="1" s="1"/>
  <c r="AZ57" i="1"/>
  <c r="AX56" i="1"/>
  <c r="AV55" i="1"/>
  <c r="AT54" i="1"/>
  <c r="AQ53" i="1"/>
  <c r="BJ47" i="1"/>
  <c r="BL53" i="1"/>
  <c r="BL60" i="1"/>
  <c r="AY52" i="1"/>
  <c r="AW51" i="1"/>
  <c r="AU50" i="1"/>
  <c r="AR49" i="1"/>
  <c r="AM48" i="1"/>
  <c r="AJ47" i="1"/>
  <c r="AH46" i="1"/>
  <c r="BK41" i="1"/>
  <c r="AT45" i="1"/>
  <c r="AU42" i="1"/>
  <c r="AV39" i="1"/>
  <c r="AM44" i="1"/>
  <c r="AJ41" i="1"/>
  <c r="AI44" i="1"/>
  <c r="AH31" i="1"/>
  <c r="AI29" i="1"/>
  <c r="AI27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BK27" i="1"/>
  <c r="BJ24" i="1"/>
  <c r="BK21" i="1"/>
  <c r="BL18" i="1"/>
  <c r="BL6" i="1"/>
  <c r="AX32" i="1"/>
  <c r="AM33" i="1"/>
  <c r="AE34" i="1"/>
  <c r="BB34" i="1" s="1"/>
  <c r="AW35" i="1"/>
  <c r="AL36" i="1"/>
  <c r="AD37" i="1"/>
  <c r="BL37" i="1"/>
  <c r="AV38" i="1"/>
  <c r="AL66" i="1"/>
  <c r="AI65" i="1"/>
  <c r="AG64" i="1"/>
  <c r="AE63" i="1"/>
  <c r="BB63" i="1" s="1"/>
  <c r="AZ61" i="1"/>
  <c r="AX60" i="1"/>
  <c r="AD59" i="1"/>
  <c r="AY57" i="1"/>
  <c r="AW56" i="1"/>
  <c r="AU55" i="1"/>
  <c r="AR54" i="1"/>
  <c r="AM53" i="1"/>
  <c r="BK47" i="1"/>
  <c r="BJ54" i="1"/>
  <c r="BJ61" i="1"/>
  <c r="AX52" i="1"/>
  <c r="AV51" i="1"/>
  <c r="AT50" i="1"/>
  <c r="AQ49" i="1"/>
  <c r="AL48" i="1"/>
  <c r="AG46" i="1"/>
  <c r="AG31" i="1"/>
  <c r="BD31" i="1" s="1"/>
  <c r="AH29" i="1"/>
  <c r="BE29" i="1" s="1"/>
  <c r="AH27" i="1"/>
  <c r="BE27" i="1" s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BL30" i="1"/>
  <c r="BJ27" i="1"/>
  <c r="BJ21" i="1"/>
  <c r="BK18" i="1"/>
  <c r="BL15" i="1"/>
  <c r="BK6" i="1"/>
  <c r="AY32" i="1"/>
  <c r="AQ33" i="1"/>
  <c r="AF34" i="1"/>
  <c r="BC34" i="1" s="1"/>
  <c r="AX35" i="1"/>
  <c r="AM36" i="1"/>
  <c r="AE37" i="1"/>
  <c r="BB37" i="1" s="1"/>
  <c r="AW38" i="1"/>
  <c r="AJ66" i="1"/>
  <c r="AH65" i="1"/>
  <c r="AF64" i="1"/>
  <c r="AD63" i="1"/>
  <c r="AY61" i="1"/>
  <c r="AW60" i="1"/>
  <c r="AZ58" i="1"/>
  <c r="AX57" i="1"/>
  <c r="AV56" i="1"/>
  <c r="AT55" i="1"/>
  <c r="AQ54" i="1"/>
  <c r="AL53" i="1"/>
  <c r="BL47" i="1"/>
  <c r="BK54" i="1"/>
  <c r="BK61" i="1"/>
  <c r="AW52" i="1"/>
  <c r="AU51" i="1"/>
  <c r="AR50" i="1"/>
  <c r="AM49" i="1"/>
  <c r="AJ48" i="1"/>
  <c r="AH47" i="1"/>
  <c r="AG29" i="1"/>
  <c r="BD29" i="1" s="1"/>
  <c r="AG27" i="1"/>
  <c r="BD27" i="1" s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BK30" i="1"/>
  <c r="BJ18" i="1"/>
  <c r="BK15" i="1"/>
  <c r="BL12" i="1"/>
  <c r="BL9" i="1"/>
  <c r="BJ6" i="1"/>
  <c r="AZ32" i="1"/>
  <c r="AR33" i="1"/>
  <c r="AG34" i="1"/>
  <c r="BD34" i="1" s="1"/>
  <c r="AY35" i="1"/>
  <c r="AQ36" i="1"/>
  <c r="AF37" i="1"/>
  <c r="BC37" i="1" s="1"/>
  <c r="AX38" i="1"/>
  <c r="AI66" i="1"/>
  <c r="AG65" i="1"/>
  <c r="AE64" i="1"/>
  <c r="BB64" i="1" s="1"/>
  <c r="AZ62" i="1"/>
  <c r="AX61" i="1"/>
  <c r="AV60" i="1"/>
  <c r="AY58" i="1"/>
  <c r="AW57" i="1"/>
  <c r="AU56" i="1"/>
  <c r="AR55" i="1"/>
  <c r="AM54" i="1"/>
  <c r="AJ53" i="1"/>
  <c r="BJ48" i="1"/>
  <c r="BL54" i="1"/>
  <c r="BL61" i="1"/>
  <c r="AV52" i="1"/>
  <c r="AT51" i="1"/>
  <c r="AQ50" i="1"/>
  <c r="AL49" i="1"/>
  <c r="AI48" i="1"/>
  <c r="AG47" i="1"/>
  <c r="AE46" i="1"/>
  <c r="BB46" i="1" s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BJ30" i="1"/>
  <c r="BJ15" i="1"/>
  <c r="BK12" i="1"/>
  <c r="BK9" i="1"/>
  <c r="BJ32" i="1"/>
  <c r="AT33" i="1"/>
  <c r="AH34" i="1"/>
  <c r="BE34" i="1" s="1"/>
  <c r="AZ35" i="1"/>
  <c r="AR36" i="1"/>
  <c r="AG37" i="1"/>
  <c r="BD37" i="1" s="1"/>
  <c r="AY38" i="1"/>
  <c r="AH66" i="1"/>
  <c r="AF65" i="1"/>
  <c r="AD64" i="1"/>
  <c r="AY62" i="1"/>
  <c r="AW61" i="1"/>
  <c r="AU60" i="1"/>
  <c r="AZ59" i="1"/>
  <c r="AX58" i="1"/>
  <c r="AV57" i="1"/>
  <c r="AT56" i="1"/>
  <c r="AQ55" i="1"/>
  <c r="AL54" i="1"/>
  <c r="AI53" i="1"/>
  <c r="BK48" i="1"/>
  <c r="BK55" i="1"/>
  <c r="BJ62" i="1"/>
  <c r="AU52" i="1"/>
  <c r="AR51" i="1"/>
  <c r="AM50" i="1"/>
  <c r="AJ49" i="1"/>
  <c r="AH48" i="1"/>
  <c r="AF47" i="1"/>
  <c r="AD46" i="1"/>
  <c r="BL42" i="1"/>
  <c r="AW44" i="1"/>
  <c r="AX41" i="1"/>
  <c r="AM40" i="1"/>
  <c r="AM45" i="1"/>
  <c r="AG42" i="1"/>
  <c r="AF45" i="1"/>
  <c r="AW41" i="1"/>
  <c r="AQ45" i="1"/>
  <c r="AG45" i="1"/>
  <c r="AU44" i="1"/>
  <c r="AR45" i="1"/>
  <c r="AH45" i="1"/>
  <c r="AX30" i="1"/>
  <c r="AJ24" i="1"/>
  <c r="AJ21" i="1"/>
  <c r="AJ18" i="1"/>
  <c r="AJ16" i="1"/>
  <c r="AJ13" i="1"/>
  <c r="AJ10" i="1"/>
  <c r="AJ7" i="1"/>
  <c r="AJ4" i="1"/>
  <c r="BK23" i="1"/>
  <c r="BL20" i="1"/>
  <c r="BL5" i="1"/>
  <c r="AZ30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BJ12" i="1"/>
  <c r="BJ9" i="1"/>
  <c r="BK32" i="1"/>
  <c r="AU33" i="1"/>
  <c r="AI34" i="1"/>
  <c r="BJ35" i="1"/>
  <c r="AT36" i="1"/>
  <c r="AH37" i="1"/>
  <c r="BE37" i="1" s="1"/>
  <c r="AZ38" i="1"/>
  <c r="AG66" i="1"/>
  <c r="AE65" i="1"/>
  <c r="BB65" i="1" s="1"/>
  <c r="AZ63" i="1"/>
  <c r="AX62" i="1"/>
  <c r="AV61" i="1"/>
  <c r="AT60" i="1"/>
  <c r="AY59" i="1"/>
  <c r="AW58" i="1"/>
  <c r="AU57" i="1"/>
  <c r="AR56" i="1"/>
  <c r="AM55" i="1"/>
  <c r="AJ54" i="1"/>
  <c r="AH53" i="1"/>
  <c r="BL48" i="1"/>
  <c r="BL55" i="1"/>
  <c r="BK62" i="1"/>
  <c r="AT52" i="1"/>
  <c r="AQ51" i="1"/>
  <c r="AL50" i="1"/>
  <c r="AI49" i="1"/>
  <c r="AG48" i="1"/>
  <c r="AE47" i="1"/>
  <c r="BJ43" i="1"/>
  <c r="AV44" i="1"/>
  <c r="AQ40" i="1"/>
  <c r="AH42" i="1"/>
  <c r="AR40" i="1"/>
  <c r="AY28" i="1"/>
  <c r="AJ20" i="1"/>
  <c r="AJ15" i="1"/>
  <c r="AJ12" i="1"/>
  <c r="AJ8" i="1"/>
  <c r="AJ5" i="1"/>
  <c r="BK26" i="1"/>
  <c r="AY30" i="1"/>
  <c r="AZ28" i="1"/>
  <c r="AZ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BL26" i="1"/>
  <c r="BL23" i="1"/>
  <c r="AD32" i="1"/>
  <c r="BL32" i="1"/>
  <c r="AV33" i="1"/>
  <c r="AJ34" i="1"/>
  <c r="BK35" i="1"/>
  <c r="AU36" i="1"/>
  <c r="AI37" i="1"/>
  <c r="BJ38" i="1"/>
  <c r="AF66" i="1"/>
  <c r="AD65" i="1"/>
  <c r="AY63" i="1"/>
  <c r="AW62" i="1"/>
  <c r="AU61" i="1"/>
  <c r="AR60" i="1"/>
  <c r="AX59" i="1"/>
  <c r="AV58" i="1"/>
  <c r="AT57" i="1"/>
  <c r="AQ56" i="1"/>
  <c r="AL55" i="1"/>
  <c r="AI54" i="1"/>
  <c r="AG53" i="1"/>
  <c r="BJ49" i="1"/>
  <c r="BJ56" i="1"/>
  <c r="BL62" i="1"/>
  <c r="AR52" i="1"/>
  <c r="AM51" i="1"/>
  <c r="AJ50" i="1"/>
  <c r="AH49" i="1"/>
  <c r="AF48" i="1"/>
  <c r="AD47" i="1"/>
  <c r="BK43" i="1"/>
  <c r="AV41" i="1"/>
  <c r="AI42" i="1"/>
  <c r="AY26" i="1"/>
  <c r="AJ25" i="1"/>
  <c r="AJ23" i="1"/>
  <c r="AJ22" i="1"/>
  <c r="AJ19" i="1"/>
  <c r="AJ17" i="1"/>
  <c r="AJ14" i="1"/>
  <c r="AJ11" i="1"/>
  <c r="AJ9" i="1"/>
  <c r="AJ6" i="1"/>
  <c r="AW30" i="1"/>
  <c r="AX28" i="1"/>
  <c r="AX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BL29" i="1"/>
  <c r="BJ26" i="1"/>
  <c r="BJ23" i="1"/>
  <c r="BK20" i="1"/>
  <c r="BL17" i="1"/>
  <c r="BK5" i="1"/>
  <c r="AF32" i="1"/>
  <c r="BC32" i="1" s="1"/>
  <c r="AX33" i="1"/>
  <c r="AM34" i="1"/>
  <c r="AE35" i="1"/>
  <c r="BB35" i="1" s="1"/>
  <c r="AW36" i="1"/>
  <c r="AL37" i="1"/>
  <c r="AD38" i="1"/>
  <c r="BL38" i="1"/>
  <c r="AD66" i="1"/>
  <c r="AY64" i="1"/>
  <c r="AW63" i="1"/>
  <c r="AU62" i="1"/>
  <c r="AR61" i="1"/>
  <c r="AM60" i="1"/>
  <c r="AV59" i="1"/>
  <c r="AT58" i="1"/>
  <c r="AQ57" i="1"/>
  <c r="AL56" i="1"/>
  <c r="AI55" i="1"/>
  <c r="AG54" i="1"/>
  <c r="AE53" i="1"/>
  <c r="BB53" i="1" s="1"/>
  <c r="BL49" i="1"/>
  <c r="BL56" i="1"/>
  <c r="BK63" i="1"/>
  <c r="AM52" i="1"/>
  <c r="AJ51" i="1"/>
  <c r="AH50" i="1"/>
  <c r="AF49" i="1"/>
  <c r="AD48" i="1"/>
  <c r="AY46" i="1"/>
  <c r="BJ44" i="1"/>
  <c r="AZ43" i="1"/>
  <c r="AT41" i="1"/>
  <c r="AM41" i="1"/>
  <c r="AE40" i="1"/>
  <c r="AD43" i="1"/>
  <c r="AJ45" i="1"/>
  <c r="BL14" i="1"/>
  <c r="BL8" i="1"/>
  <c r="BJ5" i="1"/>
  <c r="AG32" i="1"/>
  <c r="BD32" i="1" s="1"/>
  <c r="AY33" i="1"/>
  <c r="AQ34" i="1"/>
  <c r="AF35" i="1"/>
  <c r="BC35" i="1" s="1"/>
  <c r="AX36" i="1"/>
  <c r="AM37" i="1"/>
  <c r="AE38" i="1"/>
  <c r="BB38" i="1" s="1"/>
  <c r="AZ65" i="1"/>
  <c r="AX64" i="1"/>
  <c r="AV63" i="1"/>
  <c r="AT62" i="1"/>
  <c r="AQ61" i="1"/>
  <c r="AL60" i="1"/>
  <c r="AW28" i="1"/>
  <c r="AW26" i="1"/>
  <c r="AH25" i="1"/>
  <c r="BE25" i="1" s="1"/>
  <c r="AH24" i="1"/>
  <c r="BE24" i="1" s="1"/>
  <c r="AH23" i="1"/>
  <c r="BE23" i="1" s="1"/>
  <c r="AH22" i="1"/>
  <c r="BE22" i="1" s="1"/>
  <c r="AH21" i="1"/>
  <c r="BE21" i="1" s="1"/>
  <c r="AH20" i="1"/>
  <c r="BE20" i="1" s="1"/>
  <c r="AH19" i="1"/>
  <c r="BE19" i="1" s="1"/>
  <c r="AH18" i="1"/>
  <c r="AH17" i="1"/>
  <c r="BE17" i="1" s="1"/>
  <c r="AH16" i="1"/>
  <c r="BE16" i="1" s="1"/>
  <c r="AH15" i="1"/>
  <c r="AH14" i="1"/>
  <c r="BE14" i="1" s="1"/>
  <c r="AH13" i="1"/>
  <c r="BE13" i="1" s="1"/>
  <c r="AH12" i="1"/>
  <c r="BE12" i="1" s="1"/>
  <c r="AH11" i="1"/>
  <c r="BE11" i="1" s="1"/>
  <c r="AH10" i="1"/>
  <c r="BE10" i="1" s="1"/>
  <c r="AH9" i="1"/>
  <c r="BE9" i="1" s="1"/>
  <c r="AH8" i="1"/>
  <c r="BE8" i="1" s="1"/>
  <c r="AH7" i="1"/>
  <c r="BE7" i="1" s="1"/>
  <c r="AH6" i="1"/>
  <c r="BE6" i="1" s="1"/>
  <c r="AH5" i="1"/>
  <c r="BE5" i="1" s="1"/>
  <c r="AH4" i="1"/>
  <c r="BE4" i="1" s="1"/>
  <c r="BK29" i="1"/>
  <c r="BJ20" i="1"/>
  <c r="AH26" i="1"/>
  <c r="BE26" i="1" s="1"/>
  <c r="AG19" i="1"/>
  <c r="BD19" i="1" s="1"/>
  <c r="AE16" i="1"/>
  <c r="BB16" i="1" s="1"/>
  <c r="AG9" i="1"/>
  <c r="BD9" i="1" s="1"/>
  <c r="AE6" i="1"/>
  <c r="AH35" i="1"/>
  <c r="BE35" i="1" s="1"/>
  <c r="AJ38" i="1"/>
  <c r="AX63" i="1"/>
  <c r="AG61" i="1"/>
  <c r="AM59" i="1"/>
  <c r="AJ56" i="1"/>
  <c r="AY53" i="1"/>
  <c r="BK56" i="1"/>
  <c r="AH52" i="1"/>
  <c r="AG49" i="1"/>
  <c r="AV46" i="1"/>
  <c r="BL43" i="1"/>
  <c r="AZ41" i="1"/>
  <c r="AL43" i="1"/>
  <c r="AH43" i="1"/>
  <c r="BL57" i="1"/>
  <c r="BJ45" i="1"/>
  <c r="AD44" i="1"/>
  <c r="AH60" i="1"/>
  <c r="AD53" i="1"/>
  <c r="AQ46" i="1"/>
  <c r="AY40" i="1"/>
  <c r="AD22" i="1"/>
  <c r="AF5" i="1"/>
  <c r="BC5" i="1" s="1"/>
  <c r="AQ58" i="1"/>
  <c r="AF46" i="1"/>
  <c r="AT47" i="1"/>
  <c r="AG23" i="1"/>
  <c r="BD23" i="1" s="1"/>
  <c r="AF38" i="1"/>
  <c r="BC38" i="1" s="1"/>
  <c r="AJ26" i="1"/>
  <c r="AF57" i="1"/>
  <c r="AR64" i="1"/>
  <c r="AX49" i="1"/>
  <c r="AG26" i="1"/>
  <c r="BD26" i="1" s="1"/>
  <c r="AF19" i="1"/>
  <c r="BC19" i="1" s="1"/>
  <c r="AD16" i="1"/>
  <c r="AF9" i="1"/>
  <c r="BC9" i="1" s="1"/>
  <c r="AD6" i="1"/>
  <c r="AE32" i="1"/>
  <c r="AI35" i="1"/>
  <c r="BK38" i="1"/>
  <c r="AU63" i="1"/>
  <c r="AQ60" i="1"/>
  <c r="AL59" i="1"/>
  <c r="AI56" i="1"/>
  <c r="AX53" i="1"/>
  <c r="BJ57" i="1"/>
  <c r="AG52" i="1"/>
  <c r="AE49" i="1"/>
  <c r="BB49" i="1" s="1"/>
  <c r="AU46" i="1"/>
  <c r="BK44" i="1"/>
  <c r="AY41" i="1"/>
  <c r="AL44" i="1"/>
  <c r="AI43" i="1"/>
  <c r="AJ43" i="1"/>
  <c r="AI60" i="1"/>
  <c r="AF53" i="1"/>
  <c r="AR58" i="1"/>
  <c r="AL51" i="1"/>
  <c r="BK45" i="1"/>
  <c r="AL45" i="1"/>
  <c r="AG30" i="1"/>
  <c r="BD30" i="1" s="1"/>
  <c r="BL19" i="1"/>
  <c r="AL32" i="1"/>
  <c r="AG60" i="1"/>
  <c r="AX48" i="1"/>
  <c r="BL45" i="1"/>
  <c r="AJ44" i="1"/>
  <c r="BK39" i="1"/>
  <c r="AH39" i="1"/>
  <c r="AI47" i="1"/>
  <c r="AO20" i="1"/>
  <c r="AF43" i="1"/>
  <c r="AF6" i="1"/>
  <c r="BK42" i="1"/>
  <c r="AJ30" i="1"/>
  <c r="AG22" i="1"/>
  <c r="BD22" i="1" s="1"/>
  <c r="AE19" i="1"/>
  <c r="BB19" i="1" s="1"/>
  <c r="AG12" i="1"/>
  <c r="AE9" i="1"/>
  <c r="BJ29" i="1"/>
  <c r="BL11" i="1"/>
  <c r="AH32" i="1"/>
  <c r="BE32" i="1" s="1"/>
  <c r="AJ35" i="1"/>
  <c r="AT63" i="1"/>
  <c r="AJ60" i="1"/>
  <c r="AJ59" i="1"/>
  <c r="AH56" i="1"/>
  <c r="AW53" i="1"/>
  <c r="BK57" i="1"/>
  <c r="AF52" i="1"/>
  <c r="AD49" i="1"/>
  <c r="AT46" i="1"/>
  <c r="BL44" i="1"/>
  <c r="AU41" i="1"/>
  <c r="AQ44" i="1"/>
  <c r="AR63" i="1"/>
  <c r="AG56" i="1"/>
  <c r="AE52" i="1"/>
  <c r="BB52" i="1" s="1"/>
  <c r="AZ48" i="1"/>
  <c r="AZ40" i="1"/>
  <c r="AR44" i="1"/>
  <c r="AJ37" i="1"/>
  <c r="AF56" i="1"/>
  <c r="AF25" i="1"/>
  <c r="BC25" i="1" s="1"/>
  <c r="AD12" i="1"/>
  <c r="AM63" i="1"/>
  <c r="AI51" i="1"/>
  <c r="AF42" i="1"/>
  <c r="AU59" i="1"/>
  <c r="AE54" i="1"/>
  <c r="AE13" i="1"/>
  <c r="BB13" i="1" s="1"/>
  <c r="AI61" i="1"/>
  <c r="AI38" i="1"/>
  <c r="AI30" i="1"/>
  <c r="AF22" i="1"/>
  <c r="BC22" i="1" s="1"/>
  <c r="AD19" i="1"/>
  <c r="AF12" i="1"/>
  <c r="BC12" i="1" s="1"/>
  <c r="AD9" i="1"/>
  <c r="BK11" i="1"/>
  <c r="AI32" i="1"/>
  <c r="AL35" i="1"/>
  <c r="AU58" i="1"/>
  <c r="AR46" i="1"/>
  <c r="AY48" i="1"/>
  <c r="AQ37" i="1"/>
  <c r="AE56" i="1"/>
  <c r="AX40" i="1"/>
  <c r="AG13" i="1"/>
  <c r="BD13" i="1" s="1"/>
  <c r="AL61" i="1"/>
  <c r="AD35" i="1"/>
  <c r="AX46" i="1"/>
  <c r="AD13" i="1"/>
  <c r="AT42" i="1"/>
  <c r="AH30" i="1"/>
  <c r="BE30" i="1" s="1"/>
  <c r="AG25" i="1"/>
  <c r="BD25" i="1" s="1"/>
  <c r="AE22" i="1"/>
  <c r="BB22" i="1" s="1"/>
  <c r="AG15" i="1"/>
  <c r="BD15" i="1" s="1"/>
  <c r="AE12" i="1"/>
  <c r="AG5" i="1"/>
  <c r="BD5" i="1" s="1"/>
  <c r="BJ11" i="1"/>
  <c r="AJ32" i="1"/>
  <c r="BL35" i="1"/>
  <c r="AZ66" i="1"/>
  <c r="AQ63" i="1"/>
  <c r="BJ58" i="1"/>
  <c r="AH44" i="1"/>
  <c r="AF15" i="1"/>
  <c r="BC15" i="1" s="1"/>
  <c r="AY66" i="1"/>
  <c r="BK58" i="1"/>
  <c r="AD40" i="1"/>
  <c r="AE20" i="1"/>
  <c r="AF54" i="1"/>
  <c r="BJ42" i="1"/>
  <c r="AM56" i="1"/>
  <c r="AE25" i="1"/>
  <c r="BB25" i="1" s="1"/>
  <c r="AG18" i="1"/>
  <c r="BD18" i="1" s="1"/>
  <c r="AE15" i="1"/>
  <c r="BB15" i="1" s="1"/>
  <c r="AG8" i="1"/>
  <c r="BD8" i="1" s="1"/>
  <c r="AE5" i="1"/>
  <c r="BL28" i="1"/>
  <c r="AM32" i="1"/>
  <c r="AL34" i="1"/>
  <c r="AR37" i="1"/>
  <c r="AX66" i="1"/>
  <c r="AL63" i="1"/>
  <c r="AF60" i="1"/>
  <c r="AM58" i="1"/>
  <c r="AD56" i="1"/>
  <c r="BL58" i="1"/>
  <c r="AH51" i="1"/>
  <c r="AW48" i="1"/>
  <c r="AZ45" i="1"/>
  <c r="AW40" i="1"/>
  <c r="AF40" i="1"/>
  <c r="AD45" i="1"/>
  <c r="AD17" i="1"/>
  <c r="AE50" i="1"/>
  <c r="BB50" i="1" s="1"/>
  <c r="BJ8" i="1"/>
  <c r="BL39" i="1"/>
  <c r="AZ46" i="1"/>
  <c r="BK33" i="1"/>
  <c r="AH38" i="1"/>
  <c r="BE38" i="1" s="1"/>
  <c r="AI26" i="1"/>
  <c r="AW46" i="1"/>
  <c r="AD25" i="1"/>
  <c r="AF18" i="1"/>
  <c r="BC18" i="1" s="1"/>
  <c r="AD15" i="1"/>
  <c r="AF8" i="1"/>
  <c r="AD5" i="1"/>
  <c r="AR34" i="1"/>
  <c r="AT37" i="1"/>
  <c r="AW66" i="1"/>
  <c r="AV62" i="1"/>
  <c r="AE60" i="1"/>
  <c r="BB60" i="1" s="1"/>
  <c r="AL58" i="1"/>
  <c r="AJ55" i="1"/>
  <c r="BJ59" i="1"/>
  <c r="AG51" i="1"/>
  <c r="AV48" i="1"/>
  <c r="AY45" i="1"/>
  <c r="AV40" i="1"/>
  <c r="AG40" i="1"/>
  <c r="AE45" i="1"/>
  <c r="AQ39" i="1"/>
  <c r="AJ52" i="1"/>
  <c r="AG21" i="1"/>
  <c r="BD21" i="1" s="1"/>
  <c r="AE18" i="1"/>
  <c r="AG11" i="1"/>
  <c r="BD11" i="1" s="1"/>
  <c r="AE8" i="1"/>
  <c r="BK14" i="1"/>
  <c r="AT34" i="1"/>
  <c r="AU37" i="1"/>
  <c r="AE66" i="1"/>
  <c r="BB66" i="1" s="1"/>
  <c r="AR62" i="1"/>
  <c r="AJ58" i="1"/>
  <c r="AH55" i="1"/>
  <c r="BJ63" i="1"/>
  <c r="AF51" i="1"/>
  <c r="AE48" i="1"/>
  <c r="BB48" i="1" s="1"/>
  <c r="AZ44" i="1"/>
  <c r="AU40" i="1"/>
  <c r="AH40" i="1"/>
  <c r="AI45" i="1"/>
  <c r="BK4" i="1"/>
  <c r="BJ64" i="1"/>
  <c r="AX44" i="1"/>
  <c r="BK50" i="1"/>
  <c r="BJ39" i="1"/>
  <c r="BJ17" i="1"/>
  <c r="BK8" i="1"/>
  <c r="BJ36" i="1"/>
  <c r="AM61" i="1"/>
  <c r="AV43" i="1"/>
  <c r="AV64" i="1"/>
  <c r="AD39" i="1"/>
  <c r="AZ49" i="1"/>
  <c r="AG6" i="1"/>
  <c r="BD6" i="1" s="1"/>
  <c r="BL51" i="1"/>
  <c r="AG35" i="1"/>
  <c r="BD35" i="1" s="1"/>
  <c r="BJ52" i="1"/>
  <c r="AF21" i="1"/>
  <c r="BC21" i="1" s="1"/>
  <c r="AD18" i="1"/>
  <c r="AF11" i="1"/>
  <c r="BC11" i="1" s="1"/>
  <c r="AD8" i="1"/>
  <c r="BJ14" i="1"/>
  <c r="BL4" i="1"/>
  <c r="AU34" i="1"/>
  <c r="AV37" i="1"/>
  <c r="AY65" i="1"/>
  <c r="AQ62" i="1"/>
  <c r="AI58" i="1"/>
  <c r="AG55" i="1"/>
  <c r="BL63" i="1"/>
  <c r="AE51" i="1"/>
  <c r="BB51" i="1" s="1"/>
  <c r="AZ47" i="1"/>
  <c r="AY44" i="1"/>
  <c r="AT40" i="1"/>
  <c r="AI40" i="1"/>
  <c r="AR39" i="1"/>
  <c r="AM62" i="1"/>
  <c r="AF55" i="1"/>
  <c r="AY47" i="1"/>
  <c r="AJ40" i="1"/>
  <c r="AJ57" i="1"/>
  <c r="AW33" i="1"/>
  <c r="AI57" i="1"/>
  <c r="AZ33" i="1"/>
  <c r="BJ51" i="1"/>
  <c r="AJ42" i="1"/>
  <c r="AG57" i="1"/>
  <c r="BK51" i="1"/>
  <c r="AT43" i="1"/>
  <c r="BJ25" i="1"/>
  <c r="AD54" i="1"/>
  <c r="AD23" i="1"/>
  <c r="AQ59" i="1"/>
  <c r="AJ28" i="1"/>
  <c r="AG24" i="1"/>
  <c r="BD24" i="1" s="1"/>
  <c r="AE21" i="1"/>
  <c r="AG14" i="1"/>
  <c r="BD14" i="1" s="1"/>
  <c r="AE11" i="1"/>
  <c r="AG4" i="1"/>
  <c r="AV34" i="1"/>
  <c r="AX65" i="1"/>
  <c r="AH58" i="1"/>
  <c r="AD51" i="1"/>
  <c r="AU39" i="1"/>
  <c r="AF50" i="1"/>
  <c r="AE42" i="1"/>
  <c r="BB42" i="1" s="1"/>
  <c r="AH54" i="1"/>
  <c r="AQ52" i="1"/>
  <c r="AE43" i="1"/>
  <c r="BB43" i="1" s="1"/>
  <c r="AY49" i="1"/>
  <c r="AZ53" i="1"/>
  <c r="AI28" i="1"/>
  <c r="AF24" i="1"/>
  <c r="BC24" i="1" s="1"/>
  <c r="AD21" i="1"/>
  <c r="AF14" i="1"/>
  <c r="BC14" i="1" s="1"/>
  <c r="AD11" i="1"/>
  <c r="AF4" i="1"/>
  <c r="BL22" i="1"/>
  <c r="AW34" i="1"/>
  <c r="AD36" i="1"/>
  <c r="AW65" i="1"/>
  <c r="AL62" i="1"/>
  <c r="AR57" i="1"/>
  <c r="AE55" i="1"/>
  <c r="BB55" i="1" s="1"/>
  <c r="BK64" i="1"/>
  <c r="AZ50" i="1"/>
  <c r="AX47" i="1"/>
  <c r="AT44" i="1"/>
  <c r="AT39" i="1"/>
  <c r="AD41" i="1"/>
  <c r="AM39" i="1"/>
  <c r="AY43" i="1"/>
  <c r="AE41" i="1"/>
  <c r="BB41" i="1" s="1"/>
  <c r="AI39" i="1"/>
  <c r="AF10" i="1"/>
  <c r="BC10" i="1" s="1"/>
  <c r="AM42" i="1"/>
  <c r="AR59" i="1"/>
  <c r="AF16" i="1"/>
  <c r="BC16" i="1" s="1"/>
  <c r="AG43" i="1"/>
  <c r="AH28" i="1"/>
  <c r="BE28" i="1" s="1"/>
  <c r="AE24" i="1"/>
  <c r="BB24" i="1" s="1"/>
  <c r="AG17" i="1"/>
  <c r="BD17" i="1" s="1"/>
  <c r="AE14" i="1"/>
  <c r="BB14" i="1" s="1"/>
  <c r="AG7" i="1"/>
  <c r="BD7" i="1" s="1"/>
  <c r="AE4" i="1"/>
  <c r="BB4" i="1" s="1"/>
  <c r="BK22" i="1"/>
  <c r="AV36" i="1"/>
  <c r="AV65" i="1"/>
  <c r="AJ62" i="1"/>
  <c r="AM57" i="1"/>
  <c r="AD55" i="1"/>
  <c r="BK49" i="1"/>
  <c r="BL64" i="1"/>
  <c r="AI50" i="1"/>
  <c r="AW47" i="1"/>
  <c r="AL40" i="1"/>
  <c r="AL39" i="1"/>
  <c r="BK65" i="1"/>
  <c r="AQ41" i="1"/>
  <c r="AF20" i="1"/>
  <c r="BC20" i="1" s="1"/>
  <c r="BL50" i="1"/>
  <c r="AD50" i="1"/>
  <c r="BL41" i="1"/>
  <c r="AE23" i="1"/>
  <c r="AZ42" i="1"/>
  <c r="AR42" i="1"/>
  <c r="AG28" i="1"/>
  <c r="BD28" i="1" s="1"/>
  <c r="AD24" i="1"/>
  <c r="AF17" i="1"/>
  <c r="BC17" i="1" s="1"/>
  <c r="AD14" i="1"/>
  <c r="AF7" i="1"/>
  <c r="BC7" i="1" s="1"/>
  <c r="AD4" i="1"/>
  <c r="AD33" i="1"/>
  <c r="AY36" i="1"/>
  <c r="AU65" i="1"/>
  <c r="AI62" i="1"/>
  <c r="AL57" i="1"/>
  <c r="AZ54" i="1"/>
  <c r="BJ50" i="1"/>
  <c r="BJ65" i="1"/>
  <c r="AG50" i="1"/>
  <c r="AV47" i="1"/>
  <c r="AX43" i="1"/>
  <c r="AL41" i="1"/>
  <c r="AD42" i="1"/>
  <c r="AJ39" i="1"/>
  <c r="AZ64" i="1"/>
  <c r="AW43" i="1"/>
  <c r="AW64" i="1"/>
  <c r="BL65" i="1"/>
  <c r="AE10" i="1"/>
  <c r="BB10" i="1" s="1"/>
  <c r="BK36" i="1"/>
  <c r="AU43" i="1"/>
  <c r="AL52" i="1"/>
  <c r="AQ42" i="1"/>
  <c r="AH61" i="1"/>
  <c r="AG20" i="1"/>
  <c r="AE17" i="1"/>
  <c r="BB17" i="1" s="1"/>
  <c r="AG10" i="1"/>
  <c r="BD10" i="1" s="1"/>
  <c r="AE7" i="1"/>
  <c r="BK17" i="1"/>
  <c r="AE33" i="1"/>
  <c r="BB33" i="1" s="1"/>
  <c r="AZ36" i="1"/>
  <c r="AT61" i="1"/>
  <c r="AY54" i="1"/>
  <c r="AU47" i="1"/>
  <c r="AD7" i="1"/>
  <c r="AW59" i="1"/>
  <c r="AR41" i="1"/>
  <c r="BL25" i="1"/>
  <c r="AH57" i="1"/>
  <c r="AL42" i="1"/>
  <c r="AT59" i="1"/>
  <c r="AG16" i="1"/>
  <c r="BD16" i="1" s="1"/>
  <c r="AT64" i="1"/>
  <c r="BL33" i="1"/>
  <c r="AI52" i="1"/>
  <c r="AF23" i="1"/>
  <c r="BC23" i="1" s="1"/>
  <c r="AD20" i="1"/>
  <c r="AF13" i="1"/>
  <c r="BC13" i="1" s="1"/>
  <c r="AD10" i="1"/>
  <c r="BK25" i="1"/>
  <c r="BJ33" i="1"/>
  <c r="BL36" i="1"/>
  <c r="AG38" i="1"/>
  <c r="BD38" i="1" s="1"/>
  <c r="AU64" i="1"/>
  <c r="AJ61" i="1"/>
  <c r="AS57" i="1"/>
  <c r="AK63" i="1"/>
  <c r="BF63" i="1" s="1"/>
  <c r="AS66" i="1"/>
  <c r="BF66" i="1" s="1"/>
  <c r="AK57" i="1"/>
  <c r="BF57" i="1" s="1"/>
  <c r="AK37" i="1"/>
  <c r="BF37" i="1" s="1"/>
  <c r="AK6" i="1"/>
  <c r="BF6" i="1" s="1"/>
  <c r="AK21" i="1"/>
  <c r="BF21" i="1" s="1"/>
  <c r="BA8" i="1"/>
  <c r="BA26" i="1"/>
  <c r="AN24" i="1"/>
  <c r="AN4" i="1"/>
  <c r="AP10" i="1"/>
  <c r="AP15" i="1"/>
  <c r="AO12" i="1"/>
  <c r="AO4" i="1"/>
  <c r="BF27" i="1"/>
  <c r="BF25" i="1"/>
  <c r="BF35" i="1"/>
  <c r="BF8" i="1"/>
  <c r="BF14" i="1"/>
  <c r="BF20" i="1"/>
  <c r="BF12" i="1"/>
  <c r="BF13" i="1"/>
  <c r="BF16" i="1"/>
  <c r="BF26" i="1"/>
  <c r="BF29" i="1"/>
  <c r="BF34" i="1"/>
  <c r="BF32" i="1"/>
  <c r="BF38" i="1"/>
  <c r="BF36" i="1"/>
  <c r="BF53" i="1"/>
  <c r="BF33" i="1"/>
  <c r="BF61" i="1"/>
  <c r="BF28" i="1"/>
  <c r="BF11" i="1"/>
  <c r="BF60" i="1"/>
  <c r="BF15" i="1"/>
  <c r="BF51" i="1"/>
  <c r="BF7" i="1"/>
  <c r="BF30" i="1"/>
  <c r="BF5" i="1"/>
  <c r="BF4" i="1"/>
  <c r="BF44" i="1"/>
  <c r="BF52" i="1"/>
  <c r="BF31" i="1"/>
  <c r="BF39" i="1"/>
  <c r="BF17" i="1"/>
  <c r="BF10" i="1"/>
  <c r="BF48" i="1"/>
  <c r="BF55" i="1"/>
  <c r="BF56" i="1"/>
  <c r="BF47" i="1"/>
  <c r="BF64" i="1"/>
  <c r="BF41" i="1"/>
  <c r="BF54" i="1"/>
  <c r="BF43" i="1"/>
  <c r="BF62" i="1"/>
  <c r="BF45" i="1"/>
  <c r="BF42" i="1"/>
  <c r="BF59" i="1"/>
  <c r="BF65" i="1"/>
  <c r="BF49" i="1"/>
  <c r="BF58" i="1"/>
  <c r="BF50" i="1"/>
  <c r="BF40" i="1"/>
  <c r="BF46" i="1"/>
  <c r="E66" i="1"/>
  <c r="AP66" i="1" s="1"/>
  <c r="BE66" i="1" s="1"/>
  <c r="D66" i="1"/>
  <c r="AO66" i="1" s="1"/>
  <c r="BD66" i="1" s="1"/>
  <c r="C66" i="1"/>
  <c r="AN66" i="1" s="1"/>
  <c r="BC66" i="1" s="1"/>
  <c r="E65" i="1"/>
  <c r="AP65" i="1" s="1"/>
  <c r="BE65" i="1" s="1"/>
  <c r="D65" i="1"/>
  <c r="AO65" i="1" s="1"/>
  <c r="BD65" i="1" s="1"/>
  <c r="C65" i="1"/>
  <c r="AN65" i="1" s="1"/>
  <c r="BC65" i="1" s="1"/>
  <c r="E64" i="1"/>
  <c r="AP64" i="1" s="1"/>
  <c r="BE64" i="1" s="1"/>
  <c r="D64" i="1"/>
  <c r="AO64" i="1" s="1"/>
  <c r="BD64" i="1" s="1"/>
  <c r="C64" i="1"/>
  <c r="AN64" i="1" s="1"/>
  <c r="BC64" i="1" s="1"/>
  <c r="E63" i="1"/>
  <c r="AP63" i="1" s="1"/>
  <c r="BE63" i="1" s="1"/>
  <c r="D63" i="1"/>
  <c r="AO63" i="1" s="1"/>
  <c r="BD63" i="1" s="1"/>
  <c r="C63" i="1"/>
  <c r="AN63" i="1" s="1"/>
  <c r="BC63" i="1" s="1"/>
  <c r="E62" i="1"/>
  <c r="AP62" i="1" s="1"/>
  <c r="D62" i="1"/>
  <c r="AO62" i="1" s="1"/>
  <c r="BD62" i="1" s="1"/>
  <c r="C62" i="1"/>
  <c r="AN62" i="1" s="1"/>
  <c r="BC62" i="1" s="1"/>
  <c r="E61" i="1"/>
  <c r="AP61" i="1" s="1"/>
  <c r="D61" i="1"/>
  <c r="AO61" i="1" s="1"/>
  <c r="C61" i="1"/>
  <c r="AN61" i="1" s="1"/>
  <c r="E60" i="1"/>
  <c r="AP60" i="1" s="1"/>
  <c r="BE60" i="1" s="1"/>
  <c r="D60" i="1"/>
  <c r="AO60" i="1" s="1"/>
  <c r="BD60" i="1" s="1"/>
  <c r="C60" i="1"/>
  <c r="AN60" i="1" s="1"/>
  <c r="BC60" i="1" s="1"/>
  <c r="E59" i="1"/>
  <c r="AP59" i="1" s="1"/>
  <c r="BE59" i="1" s="1"/>
  <c r="D59" i="1"/>
  <c r="AO59" i="1" s="1"/>
  <c r="BD59" i="1" s="1"/>
  <c r="C59" i="1"/>
  <c r="AN59" i="1" s="1"/>
  <c r="E58" i="1"/>
  <c r="AP58" i="1" s="1"/>
  <c r="BE58" i="1" s="1"/>
  <c r="D58" i="1"/>
  <c r="AO58" i="1" s="1"/>
  <c r="BD58" i="1" s="1"/>
  <c r="C58" i="1"/>
  <c r="AN58" i="1" s="1"/>
  <c r="BC58" i="1" s="1"/>
  <c r="E57" i="1"/>
  <c r="AP57" i="1" s="1"/>
  <c r="D57" i="1"/>
  <c r="AO57" i="1" s="1"/>
  <c r="BD57" i="1" s="1"/>
  <c r="C57" i="1"/>
  <c r="AN57" i="1" s="1"/>
  <c r="BC57" i="1" s="1"/>
  <c r="E56" i="1"/>
  <c r="AP56" i="1" s="1"/>
  <c r="BE56" i="1" s="1"/>
  <c r="D56" i="1"/>
  <c r="AO56" i="1" s="1"/>
  <c r="C56" i="1"/>
  <c r="AN56" i="1" s="1"/>
  <c r="E55" i="1"/>
  <c r="AP55" i="1" s="1"/>
  <c r="D55" i="1"/>
  <c r="AO55" i="1" s="1"/>
  <c r="C55" i="1"/>
  <c r="AN55" i="1" s="1"/>
  <c r="BC55" i="1" s="1"/>
  <c r="E54" i="1"/>
  <c r="AP54" i="1" s="1"/>
  <c r="D54" i="1"/>
  <c r="AO54" i="1" s="1"/>
  <c r="C54" i="1"/>
  <c r="AN54" i="1" s="1"/>
  <c r="E53" i="1"/>
  <c r="AP53" i="1" s="1"/>
  <c r="AO53" i="1"/>
  <c r="BD53" i="1" s="1"/>
  <c r="C53" i="1"/>
  <c r="AN53" i="1" s="1"/>
  <c r="E52" i="1"/>
  <c r="AP52" i="1" s="1"/>
  <c r="BE52" i="1" s="1"/>
  <c r="D52" i="1"/>
  <c r="AO52" i="1" s="1"/>
  <c r="C52" i="1"/>
  <c r="AN52" i="1" s="1"/>
  <c r="BC52" i="1" s="1"/>
  <c r="E51" i="1"/>
  <c r="AP51" i="1" s="1"/>
  <c r="AO51" i="1"/>
  <c r="BD51" i="1" s="1"/>
  <c r="C51" i="1"/>
  <c r="AN51" i="1" s="1"/>
  <c r="BC51" i="1" s="1"/>
  <c r="E50" i="1"/>
  <c r="AP50" i="1" s="1"/>
  <c r="BE50" i="1" s="1"/>
  <c r="D50" i="1"/>
  <c r="AO50" i="1" s="1"/>
  <c r="BD50" i="1" s="1"/>
  <c r="C50" i="1"/>
  <c r="AN50" i="1" s="1"/>
  <c r="BC50" i="1" s="1"/>
  <c r="E49" i="1"/>
  <c r="AP49" i="1" s="1"/>
  <c r="BE49" i="1" s="1"/>
  <c r="D49" i="1"/>
  <c r="AO49" i="1" s="1"/>
  <c r="C49" i="1"/>
  <c r="AN49" i="1" s="1"/>
  <c r="E48" i="1"/>
  <c r="AP48" i="1" s="1"/>
  <c r="BE48" i="1" s="1"/>
  <c r="D48" i="1"/>
  <c r="AO48" i="1" s="1"/>
  <c r="BD48" i="1" s="1"/>
  <c r="C48" i="1"/>
  <c r="AN48" i="1" s="1"/>
  <c r="E47" i="1"/>
  <c r="AP47" i="1" s="1"/>
  <c r="D47" i="1"/>
  <c r="AO47" i="1" s="1"/>
  <c r="C47" i="1"/>
  <c r="AN47" i="1" s="1"/>
  <c r="BC47" i="1" s="1"/>
  <c r="E46" i="1"/>
  <c r="AP46" i="1" s="1"/>
  <c r="BE46" i="1" s="1"/>
  <c r="D46" i="1"/>
  <c r="AO46" i="1" s="1"/>
  <c r="BD46" i="1" s="1"/>
  <c r="C46" i="1"/>
  <c r="AN46" i="1" s="1"/>
  <c r="BC46" i="1" s="1"/>
  <c r="E45" i="1"/>
  <c r="AP45" i="1" s="1"/>
  <c r="D45" i="1"/>
  <c r="AO45" i="1" s="1"/>
  <c r="C45" i="1"/>
  <c r="AN45" i="1" s="1"/>
  <c r="E44" i="1"/>
  <c r="AP44" i="1" s="1"/>
  <c r="BE44" i="1" s="1"/>
  <c r="D44" i="1"/>
  <c r="AO44" i="1" s="1"/>
  <c r="BD44" i="1" s="1"/>
  <c r="C44" i="1"/>
  <c r="AN44" i="1" s="1"/>
  <c r="BC44" i="1" s="1"/>
  <c r="E43" i="1"/>
  <c r="AP43" i="1" s="1"/>
  <c r="D43" i="1"/>
  <c r="AO43" i="1" s="1"/>
  <c r="BD43" i="1" s="1"/>
  <c r="C43" i="1"/>
  <c r="AN43" i="1" s="1"/>
  <c r="BC43" i="1" s="1"/>
  <c r="E42" i="1"/>
  <c r="AP42" i="1" s="1"/>
  <c r="D42" i="1"/>
  <c r="AO42" i="1" s="1"/>
  <c r="C42" i="1"/>
  <c r="AN42" i="1" s="1"/>
  <c r="E41" i="1"/>
  <c r="AP41" i="1" s="1"/>
  <c r="D41" i="1"/>
  <c r="AO41" i="1" s="1"/>
  <c r="BD41" i="1" s="1"/>
  <c r="C41" i="1"/>
  <c r="AN41" i="1" s="1"/>
  <c r="E40" i="1"/>
  <c r="AP40" i="1" s="1"/>
  <c r="BE40" i="1" s="1"/>
  <c r="D40" i="1"/>
  <c r="AO40" i="1" s="1"/>
  <c r="BD40" i="1" s="1"/>
  <c r="C40" i="1"/>
  <c r="AN40" i="1" s="1"/>
  <c r="E39" i="1"/>
  <c r="AP39" i="1" s="1"/>
  <c r="BE39" i="1" s="1"/>
  <c r="D39" i="1"/>
  <c r="AO39" i="1" s="1"/>
  <c r="C39" i="1"/>
  <c r="AN39" i="1" s="1"/>
  <c r="BC39" i="1" s="1"/>
  <c r="BR70" i="4" l="1"/>
  <c r="BN39" i="3"/>
  <c r="BN20" i="4"/>
  <c r="BE43" i="1"/>
  <c r="BR56" i="3"/>
  <c r="BR30" i="3"/>
  <c r="BR9" i="3"/>
  <c r="BO57" i="3"/>
  <c r="BP9" i="3"/>
  <c r="BP47" i="3"/>
  <c r="BP6" i="3"/>
  <c r="BO20" i="3"/>
  <c r="BP58" i="3"/>
  <c r="BO8" i="3"/>
  <c r="BO64" i="3"/>
  <c r="BQ55" i="3"/>
  <c r="BQ38" i="3"/>
  <c r="BN56" i="3"/>
  <c r="BO50" i="4"/>
  <c r="BP17" i="4"/>
  <c r="BN17" i="4"/>
  <c r="BP26" i="4"/>
  <c r="BC45" i="1"/>
  <c r="BE51" i="1"/>
  <c r="BB20" i="1"/>
  <c r="BE31" i="1"/>
  <c r="BB44" i="1"/>
  <c r="BR6" i="3"/>
  <c r="BR61" i="3"/>
  <c r="BN28" i="3"/>
  <c r="BQ10" i="3"/>
  <c r="BO74" i="3"/>
  <c r="BO49" i="3"/>
  <c r="BP53" i="3"/>
  <c r="BQ53" i="3"/>
  <c r="BQ27" i="3"/>
  <c r="BN66" i="3"/>
  <c r="BO40" i="3"/>
  <c r="BN15" i="3"/>
  <c r="BP66" i="3"/>
  <c r="BQ62" i="3"/>
  <c r="BN64" i="3"/>
  <c r="BO68" i="3"/>
  <c r="BR11" i="4"/>
  <c r="BR59" i="4"/>
  <c r="BO69" i="3"/>
  <c r="BR19" i="4"/>
  <c r="BN44" i="3"/>
  <c r="BO46" i="4"/>
  <c r="BN29" i="4"/>
  <c r="BQ74" i="4"/>
  <c r="BO13" i="4"/>
  <c r="BO31" i="4"/>
  <c r="BP60" i="4"/>
  <c r="BP22" i="4"/>
  <c r="BD45" i="1"/>
  <c r="BB54" i="1"/>
  <c r="BB40" i="1"/>
  <c r="BR47" i="3"/>
  <c r="BR48" i="3"/>
  <c r="BO15" i="3"/>
  <c r="BN31" i="3"/>
  <c r="BP32" i="3"/>
  <c r="BO28" i="3"/>
  <c r="BQ20" i="3"/>
  <c r="BO41" i="3"/>
  <c r="BO50" i="3"/>
  <c r="BQ50" i="3"/>
  <c r="BQ72" i="3"/>
  <c r="BQ59" i="3"/>
  <c r="BQ60" i="3"/>
  <c r="BN26" i="3"/>
  <c r="BR74" i="4"/>
  <c r="BO60" i="4"/>
  <c r="BP23" i="4"/>
  <c r="BQ65" i="4"/>
  <c r="BQ17" i="4"/>
  <c r="BQ73" i="4"/>
  <c r="BD56" i="1"/>
  <c r="BC6" i="1"/>
  <c r="BN51" i="3"/>
  <c r="BQ48" i="3"/>
  <c r="BQ21" i="3"/>
  <c r="BC70" i="1"/>
  <c r="BE45" i="1"/>
  <c r="BD52" i="1"/>
  <c r="BC59" i="1"/>
  <c r="BB8" i="1"/>
  <c r="BR74" i="3"/>
  <c r="BC30" i="1"/>
  <c r="BR28" i="3"/>
  <c r="BC26" i="1"/>
  <c r="BR39" i="3"/>
  <c r="BB28" i="1"/>
  <c r="BQ32" i="3"/>
  <c r="BN22" i="3"/>
  <c r="BN33" i="3"/>
  <c r="BQ11" i="3"/>
  <c r="BQ33" i="3"/>
  <c r="BQ56" i="3"/>
  <c r="BN52" i="3"/>
  <c r="BP12" i="3"/>
  <c r="BO21" i="3"/>
  <c r="BN42" i="3"/>
  <c r="BQ45" i="3"/>
  <c r="BQ54" i="3"/>
  <c r="BR18" i="4"/>
  <c r="BP60" i="3"/>
  <c r="BR47" i="4"/>
  <c r="BQ43" i="3"/>
  <c r="BR72" i="4"/>
  <c r="BN69" i="4"/>
  <c r="BO59" i="4"/>
  <c r="BN26" i="4"/>
  <c r="BN25" i="4"/>
  <c r="BN9" i="4"/>
  <c r="BN55" i="4"/>
  <c r="BO25" i="4"/>
  <c r="BR55" i="4"/>
  <c r="BO68" i="4"/>
  <c r="BQ68" i="4"/>
  <c r="BP56" i="4"/>
  <c r="BD70" i="1"/>
  <c r="BN45" i="3"/>
  <c r="BQ18" i="3"/>
  <c r="BN34" i="3"/>
  <c r="BQ34" i="3"/>
  <c r="BQ67" i="3"/>
  <c r="BP28" i="3"/>
  <c r="BP8" i="3"/>
  <c r="BN65" i="3"/>
  <c r="BQ25" i="3"/>
  <c r="BN14" i="4"/>
  <c r="BN23" i="4"/>
  <c r="BO7" i="4"/>
  <c r="BN62" i="4"/>
  <c r="BN27" i="4"/>
  <c r="BQ10" i="4"/>
  <c r="BC8" i="1"/>
  <c r="BC53" i="1"/>
  <c r="BC67" i="1"/>
  <c r="BQ23" i="3"/>
  <c r="BQ35" i="3"/>
  <c r="BO12" i="3"/>
  <c r="BO58" i="3"/>
  <c r="BO38" i="3"/>
  <c r="BR16" i="4"/>
  <c r="BR56" i="4"/>
  <c r="BP72" i="3"/>
  <c r="BR49" i="4"/>
  <c r="BN50" i="4"/>
  <c r="BN66" i="4"/>
  <c r="BN13" i="4"/>
  <c r="BQ22" i="4"/>
  <c r="BP7" i="4"/>
  <c r="BP9" i="4"/>
  <c r="BP29" i="4"/>
  <c r="BC40" i="1"/>
  <c r="BE68" i="1"/>
  <c r="BR18" i="3"/>
  <c r="BP50" i="3"/>
  <c r="BP16" i="3"/>
  <c r="BP61" i="3"/>
  <c r="BN40" i="3"/>
  <c r="BP40" i="3"/>
  <c r="BN54" i="3"/>
  <c r="BP55" i="3"/>
  <c r="BR29" i="4"/>
  <c r="BN15" i="4"/>
  <c r="BO49" i="4"/>
  <c r="BN16" i="4"/>
  <c r="BP49" i="4"/>
  <c r="BP72" i="4"/>
  <c r="BP15" i="4"/>
  <c r="BQ50" i="4"/>
  <c r="BR63" i="3"/>
  <c r="BB57" i="1"/>
  <c r="BN6" i="4"/>
  <c r="BR40" i="3"/>
  <c r="BO45" i="3"/>
  <c r="BQ12" i="3"/>
  <c r="BR27" i="4"/>
  <c r="BP44" i="3"/>
  <c r="BQ71" i="3"/>
  <c r="BO62" i="3"/>
  <c r="BQ61" i="3"/>
  <c r="BN41" i="3"/>
  <c r="BP41" i="3"/>
  <c r="BN72" i="3"/>
  <c r="BP54" i="3"/>
  <c r="BQ30" i="3"/>
  <c r="BN31" i="4"/>
  <c r="BO24" i="4"/>
  <c r="BO12" i="4"/>
  <c r="BQ56" i="4"/>
  <c r="BP51" i="4"/>
  <c r="BP11" i="4"/>
  <c r="BB23" i="1"/>
  <c r="BR38" i="3"/>
  <c r="BO53" i="3"/>
  <c r="BP46" i="3"/>
  <c r="BQ47" i="3"/>
  <c r="BQ74" i="3"/>
  <c r="BP74" i="3"/>
  <c r="BR63" i="4"/>
  <c r="BO42" i="3"/>
  <c r="BP49" i="3"/>
  <c r="BQ64" i="3"/>
  <c r="BP65" i="3"/>
  <c r="BQ65" i="3"/>
  <c r="BN18" i="4"/>
  <c r="BO29" i="4"/>
  <c r="BO19" i="4"/>
  <c r="BR10" i="4"/>
  <c r="BP69" i="4"/>
  <c r="BP25" i="4"/>
  <c r="BP53" i="4"/>
  <c r="BO13" i="3"/>
  <c r="BO61" i="3"/>
  <c r="BO72" i="3"/>
  <c r="BP59" i="3"/>
  <c r="BP51" i="3"/>
  <c r="BN69" i="3"/>
  <c r="BR26" i="4"/>
  <c r="BQ13" i="3"/>
  <c r="BQ29" i="4"/>
  <c r="BO61" i="4"/>
  <c r="BP70" i="4"/>
  <c r="BP5" i="4"/>
  <c r="BQ26" i="4"/>
  <c r="BP50" i="4"/>
  <c r="BQ8" i="4"/>
  <c r="BQ9" i="4"/>
  <c r="BP20" i="4"/>
  <c r="BR58" i="3"/>
  <c r="BR7" i="4"/>
  <c r="BB56" i="1"/>
  <c r="BC54" i="1"/>
  <c r="BB58" i="1"/>
  <c r="BO33" i="3"/>
  <c r="BC48" i="1"/>
  <c r="BE54" i="1"/>
  <c r="BD61" i="1"/>
  <c r="BD4" i="1"/>
  <c r="BB47" i="1"/>
  <c r="BB72" i="1"/>
  <c r="BC71" i="1"/>
  <c r="BE70" i="1"/>
  <c r="BR62" i="3"/>
  <c r="BR14" i="3"/>
  <c r="BR24" i="3"/>
  <c r="BR5" i="3"/>
  <c r="BR7" i="3"/>
  <c r="BR67" i="3"/>
  <c r="BN6" i="3"/>
  <c r="BR28" i="4"/>
  <c r="BP70" i="3"/>
  <c r="BP67" i="3"/>
  <c r="BQ8" i="3"/>
  <c r="BQ28" i="3"/>
  <c r="BO44" i="3"/>
  <c r="BQ58" i="3"/>
  <c r="BR65" i="4"/>
  <c r="BP10" i="3"/>
  <c r="BP30" i="3"/>
  <c r="BN53" i="4"/>
  <c r="BN10" i="4"/>
  <c r="BN68" i="4"/>
  <c r="BO56" i="4"/>
  <c r="BP59" i="4"/>
  <c r="BP27" i="4"/>
  <c r="BQ55" i="4"/>
  <c r="BQ6" i="3"/>
  <c r="BD39" i="1"/>
  <c r="BB39" i="1"/>
  <c r="BE47" i="1"/>
  <c r="BE61" i="1"/>
  <c r="BB11" i="1"/>
  <c r="BE15" i="1"/>
  <c r="BR37" i="3"/>
  <c r="BR29" i="3"/>
  <c r="BB29" i="1"/>
  <c r="BP63" i="3"/>
  <c r="BN5" i="3"/>
  <c r="BO10" i="3"/>
  <c r="BQ42" i="3"/>
  <c r="BQ70" i="3"/>
  <c r="BO67" i="3"/>
  <c r="BO18" i="3"/>
  <c r="BO37" i="3"/>
  <c r="BN9" i="3"/>
  <c r="BP29" i="3"/>
  <c r="BP71" i="3"/>
  <c r="BR52" i="4"/>
  <c r="BR71" i="4"/>
  <c r="BO60" i="3"/>
  <c r="BR62" i="4"/>
  <c r="BO73" i="3"/>
  <c r="BN65" i="4"/>
  <c r="BN67" i="4"/>
  <c r="BN19" i="4"/>
  <c r="BN5" i="4"/>
  <c r="BQ30" i="4"/>
  <c r="BO22" i="4"/>
  <c r="BO63" i="4"/>
  <c r="BP8" i="4"/>
  <c r="BP65" i="4"/>
  <c r="BO27" i="3"/>
  <c r="BP68" i="3"/>
  <c r="BP43" i="3"/>
  <c r="BD47" i="1"/>
  <c r="BD54" i="1"/>
  <c r="BE41" i="1"/>
  <c r="BC42" i="1"/>
  <c r="BD55" i="1"/>
  <c r="BD20" i="1"/>
  <c r="BC4" i="1"/>
  <c r="BB61" i="1"/>
  <c r="BC68" i="1"/>
  <c r="BB70" i="1"/>
  <c r="BR11" i="3"/>
  <c r="BR17" i="3"/>
  <c r="BR60" i="3"/>
  <c r="BN74" i="3"/>
  <c r="BP31" i="3"/>
  <c r="BN23" i="3"/>
  <c r="BP73" i="3"/>
  <c r="BN18" i="3"/>
  <c r="BQ51" i="3"/>
  <c r="BP52" i="3"/>
  <c r="BN30" i="3"/>
  <c r="BN53" i="3"/>
  <c r="BO59" i="3"/>
  <c r="BR8" i="4"/>
  <c r="BP69" i="3"/>
  <c r="BP13" i="3"/>
  <c r="BQ69" i="3"/>
  <c r="BO35" i="3"/>
  <c r="BO11" i="4"/>
  <c r="BQ25" i="4"/>
  <c r="BR67" i="4"/>
  <c r="BO32" i="4"/>
  <c r="BQ15" i="4"/>
  <c r="BQ60" i="4"/>
  <c r="BQ32" i="4"/>
  <c r="BQ67" i="4"/>
  <c r="BQ19" i="4"/>
  <c r="BQ5" i="4"/>
  <c r="BP63" i="4"/>
  <c r="BE69" i="1"/>
  <c r="BE57" i="1"/>
  <c r="BR53" i="4"/>
  <c r="BN61" i="3"/>
  <c r="BE53" i="1"/>
  <c r="BB73" i="1"/>
  <c r="BC41" i="1"/>
  <c r="BB7" i="1"/>
  <c r="BB45" i="1"/>
  <c r="BC49" i="1"/>
  <c r="BB21" i="1"/>
  <c r="BB5" i="1"/>
  <c r="BB9" i="1"/>
  <c r="BB6" i="1"/>
  <c r="BB36" i="1"/>
  <c r="BB69" i="1"/>
  <c r="BR31" i="3"/>
  <c r="BQ44" i="3"/>
  <c r="BP5" i="3"/>
  <c r="BO23" i="3"/>
  <c r="BO70" i="3"/>
  <c r="BQ73" i="3"/>
  <c r="BP19" i="3"/>
  <c r="BP37" i="3"/>
  <c r="BN8" i="3"/>
  <c r="BO51" i="3"/>
  <c r="BQ68" i="3"/>
  <c r="BQ17" i="3"/>
  <c r="BR17" i="4"/>
  <c r="BO20" i="4"/>
  <c r="BP12" i="4"/>
  <c r="BO47" i="4"/>
  <c r="BQ46" i="4"/>
  <c r="BQ61" i="4"/>
  <c r="BO52" i="3"/>
  <c r="BQ28" i="4"/>
  <c r="BO29" i="3"/>
  <c r="BO70" i="4"/>
  <c r="BR5" i="4"/>
  <c r="BB18" i="1"/>
  <c r="BC73" i="1"/>
  <c r="BC61" i="1"/>
  <c r="BD42" i="1"/>
  <c r="BE55" i="1"/>
  <c r="BE42" i="1"/>
  <c r="BD49" i="1"/>
  <c r="BC56" i="1"/>
  <c r="BE62" i="1"/>
  <c r="BB12" i="1"/>
  <c r="BD12" i="1"/>
  <c r="BB32" i="1"/>
  <c r="BE18" i="1"/>
  <c r="BR71" i="3"/>
  <c r="BR65" i="3"/>
  <c r="BR51" i="3"/>
  <c r="BR57" i="3"/>
  <c r="BN46" i="3"/>
  <c r="BN50" i="3"/>
  <c r="BN71" i="3"/>
  <c r="BQ46" i="3"/>
  <c r="BO5" i="3"/>
  <c r="BO47" i="3"/>
  <c r="BN32" i="3"/>
  <c r="BR54" i="4"/>
  <c r="BN20" i="3"/>
  <c r="BN38" i="3"/>
  <c r="BP20" i="3"/>
  <c r="BO66" i="3"/>
  <c r="BR64" i="4"/>
  <c r="BR14" i="4"/>
  <c r="BP64" i="3"/>
  <c r="BO55" i="3"/>
  <c r="BR51" i="4"/>
  <c r="BN22" i="4"/>
  <c r="BR13" i="4"/>
  <c r="BN60" i="4"/>
  <c r="BN51" i="4"/>
  <c r="BP32" i="4"/>
  <c r="BP47" i="4"/>
  <c r="BQ64" i="4"/>
</calcChain>
</file>

<file path=xl/sharedStrings.xml><?xml version="1.0" encoding="utf-8"?>
<sst xmlns="http://schemas.openxmlformats.org/spreadsheetml/2006/main" count="334" uniqueCount="108">
  <si>
    <t>计算工况</t>
    <phoneticPr fontId="1" type="noConversion"/>
  </si>
  <si>
    <t>机身</t>
  </si>
  <si>
    <t>最大截面尺寸</t>
  </si>
  <si>
    <t>115mm*115mm</t>
  </si>
  <si>
    <t>前翼</t>
  </si>
  <si>
    <t>翼根翼型</t>
  </si>
  <si>
    <t>翼梢翼型</t>
  </si>
  <si>
    <t>左前翼</t>
  </si>
  <si>
    <t>右前翼弦长</t>
  </si>
  <si>
    <t>翼根安装角</t>
  </si>
  <si>
    <t>翼梢安装角</t>
  </si>
  <si>
    <t>展长</t>
  </si>
  <si>
    <r>
      <t>（</t>
    </r>
    <r>
      <rPr>
        <sz val="10.5"/>
        <color theme="1"/>
        <rFont val="DengXian"/>
        <family val="2"/>
      </rPr>
      <t>mm</t>
    </r>
    <r>
      <rPr>
        <sz val="10.5"/>
        <color theme="1"/>
        <rFont val="仿宋"/>
        <family val="3"/>
        <charset val="134"/>
      </rPr>
      <t>）</t>
    </r>
  </si>
  <si>
    <t>备注</t>
  </si>
  <si>
    <t>FX60-8.5%</t>
  </si>
  <si>
    <t>FX60-5.5%</t>
  </si>
  <si>
    <t>2°</t>
  </si>
  <si>
    <r>
      <t>1</t>
    </r>
    <r>
      <rPr>
        <sz val="10.5"/>
        <color theme="1"/>
        <rFont val="仿宋"/>
        <family val="3"/>
        <charset val="134"/>
      </rPr>
      <t>°</t>
    </r>
  </si>
  <si>
    <t>无后掠，无上反</t>
  </si>
  <si>
    <t>后翼</t>
  </si>
  <si>
    <t>后翼弦长</t>
  </si>
  <si>
    <t>FX60-9%</t>
  </si>
  <si>
    <t>100mm</t>
  </si>
  <si>
    <t>垂尾</t>
  </si>
  <si>
    <t>垂尾翼型</t>
  </si>
  <si>
    <t>垂尾弦长</t>
  </si>
  <si>
    <t>安装角</t>
  </si>
  <si>
    <r>
      <t>长度（</t>
    </r>
    <r>
      <rPr>
        <sz val="10.5"/>
        <color theme="1"/>
        <rFont val="DengXian"/>
        <family val="2"/>
      </rPr>
      <t>mm</t>
    </r>
    <r>
      <rPr>
        <sz val="10.5"/>
        <color theme="1"/>
        <rFont val="仿宋"/>
        <family val="3"/>
        <charset val="134"/>
      </rPr>
      <t>）</t>
    </r>
  </si>
  <si>
    <t>后掠角</t>
  </si>
  <si>
    <t>理论翼面积（单片）</t>
  </si>
  <si>
    <t>NACA 0010</t>
  </si>
  <si>
    <t>65mm</t>
  </si>
  <si>
    <r>
      <t>20</t>
    </r>
    <r>
      <rPr>
        <sz val="10.5"/>
        <color theme="1"/>
        <rFont val="仿宋"/>
        <family val="3"/>
        <charset val="134"/>
      </rPr>
      <t>°</t>
    </r>
  </si>
  <si>
    <t>理论机翼面积（平方分米）</t>
    <phoneticPr fontId="1" type="noConversion"/>
  </si>
  <si>
    <t>外露机翼面积（平方分米）</t>
    <phoneticPr fontId="1" type="noConversion"/>
  </si>
  <si>
    <t>力系数</t>
    <phoneticPr fontId="1" type="noConversion"/>
  </si>
  <si>
    <t>力矩系数</t>
    <phoneticPr fontId="1" type="noConversion"/>
  </si>
  <si>
    <t>Cl</t>
    <phoneticPr fontId="1" type="noConversion"/>
  </si>
  <si>
    <t>Cn</t>
    <phoneticPr fontId="1" type="noConversion"/>
  </si>
  <si>
    <t>飞行器基本结构参数表</t>
    <phoneticPr fontId="1" type="noConversion"/>
  </si>
  <si>
    <r>
      <t>长（</t>
    </r>
    <r>
      <rPr>
        <sz val="10.5"/>
        <color theme="1"/>
        <rFont val="DengXian"/>
        <family val="2"/>
      </rPr>
      <t>mm</t>
    </r>
    <r>
      <rPr>
        <sz val="10.5"/>
        <color theme="1"/>
        <rFont val="仿宋"/>
        <family val="3"/>
        <charset val="134"/>
      </rPr>
      <t>）</t>
    </r>
  </si>
  <si>
    <r>
      <t>高度</t>
    </r>
    <r>
      <rPr>
        <sz val="10.5"/>
        <color theme="1"/>
        <rFont val="DengXian"/>
        <family val="2"/>
      </rPr>
      <t>/m</t>
    </r>
  </si>
  <si>
    <r>
      <t>温度</t>
    </r>
    <r>
      <rPr>
        <sz val="10.5"/>
        <color theme="1"/>
        <rFont val="DengXian"/>
        <family val="2"/>
      </rPr>
      <t>/K</t>
    </r>
  </si>
  <si>
    <r>
      <t>压力</t>
    </r>
    <r>
      <rPr>
        <sz val="10.5"/>
        <color theme="1"/>
        <rFont val="DengXian"/>
        <family val="2"/>
      </rPr>
      <t>/</t>
    </r>
    <r>
      <rPr>
        <sz val="10.5"/>
        <color theme="1"/>
        <rFont val="仿宋"/>
        <family val="3"/>
        <charset val="134"/>
      </rPr>
      <t>（</t>
    </r>
    <r>
      <rPr>
        <sz val="10.5"/>
        <color theme="1"/>
        <rFont val="DengXian"/>
        <family val="2"/>
      </rPr>
      <t>N/</t>
    </r>
  </si>
  <si>
    <t>）</t>
  </si>
  <si>
    <r>
      <t>密度</t>
    </r>
    <r>
      <rPr>
        <sz val="10.5"/>
        <color theme="1"/>
        <rFont val="DengXian"/>
        <family val="2"/>
      </rPr>
      <t>/(</t>
    </r>
  </si>
  <si>
    <t>)</t>
  </si>
  <si>
    <r>
      <t>声速</t>
    </r>
    <r>
      <rPr>
        <sz val="10.5"/>
        <color theme="1"/>
        <rFont val="DengXian"/>
        <family val="2"/>
      </rPr>
      <t>/(m/s)</t>
    </r>
  </si>
  <si>
    <r>
      <t>运动粘度</t>
    </r>
    <r>
      <rPr>
        <sz val="10.5"/>
        <color theme="1"/>
        <rFont val="DengXian"/>
        <family val="2"/>
      </rPr>
      <t>/(</t>
    </r>
  </si>
  <si>
    <t>飞行速度（m/s）</t>
    <phoneticPr fontId="1" type="noConversion"/>
  </si>
  <si>
    <t>飞行器飞行环境参数</t>
    <phoneticPr fontId="1" type="noConversion"/>
  </si>
  <si>
    <t>机体</t>
    <phoneticPr fontId="1" type="noConversion"/>
  </si>
  <si>
    <t>左前翼</t>
    <phoneticPr fontId="1" type="noConversion"/>
  </si>
  <si>
    <t>右前翼</t>
    <phoneticPr fontId="1" type="noConversion"/>
  </si>
  <si>
    <t>左后翼</t>
    <phoneticPr fontId="1" type="noConversion"/>
  </si>
  <si>
    <t>右后翼</t>
    <phoneticPr fontId="1" type="noConversion"/>
  </si>
  <si>
    <t>总和</t>
    <phoneticPr fontId="1" type="noConversion"/>
  </si>
  <si>
    <t>CD</t>
    <phoneticPr fontId="1" type="noConversion"/>
  </si>
  <si>
    <t>CY</t>
    <phoneticPr fontId="1" type="noConversion"/>
  </si>
  <si>
    <t>Cm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</si>
  <si>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</si>
  <si>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</si>
  <si>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</si>
  <si>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侧滑角
SSA/°</t>
    <phoneticPr fontId="1" type="noConversion"/>
  </si>
  <si>
    <t>攻角
（AA/°）</t>
    <phoneticPr fontId="1" type="noConversion"/>
  </si>
  <si>
    <t>空速在机体坐标系下的分量
（对应CFD坐标系）</t>
    <phoneticPr fontId="1" type="noConversion"/>
  </si>
  <si>
    <t>左垂尾</t>
    <phoneticPr fontId="1" type="noConversion"/>
  </si>
  <si>
    <t>右垂尾</t>
    <phoneticPr fontId="1" type="noConversion"/>
  </si>
  <si>
    <t>Fx</t>
    <phoneticPr fontId="1" type="noConversion"/>
  </si>
  <si>
    <t>FY</t>
    <phoneticPr fontId="1" type="noConversion"/>
  </si>
  <si>
    <t>FZ</t>
    <phoneticPr fontId="1" type="noConversion"/>
  </si>
  <si>
    <t>机体坐标系的分力</t>
    <phoneticPr fontId="1" type="noConversion"/>
  </si>
  <si>
    <t>LA</t>
    <phoneticPr fontId="1" type="noConversion"/>
  </si>
  <si>
    <t>MA</t>
    <phoneticPr fontId="1" type="noConversion"/>
  </si>
  <si>
    <t>NA</t>
    <phoneticPr fontId="1" type="noConversion"/>
  </si>
  <si>
    <t>机体坐标空气动力矩</t>
    <phoneticPr fontId="1" type="noConversion"/>
  </si>
  <si>
    <t>CL</t>
    <phoneticPr fontId="1" type="noConversion"/>
  </si>
  <si>
    <t>动压</t>
    <phoneticPr fontId="1" type="noConversion"/>
  </si>
  <si>
    <t>总和</t>
    <phoneticPr fontId="1" type="noConversion"/>
  </si>
  <si>
    <t>总和</t>
    <phoneticPr fontId="1" type="noConversion"/>
  </si>
  <si>
    <t>总和</t>
    <phoneticPr fontId="1" type="noConversion"/>
  </si>
  <si>
    <t>左垂尾</t>
    <phoneticPr fontId="1" type="noConversion"/>
  </si>
  <si>
    <t>右垂尾</t>
    <phoneticPr fontId="1" type="noConversion"/>
  </si>
  <si>
    <t>右垂尾</t>
    <phoneticPr fontId="1" type="noConversion"/>
  </si>
  <si>
    <t>左垂尾</t>
    <phoneticPr fontId="1" type="noConversion"/>
  </si>
  <si>
    <t>机翼理论总面积（Sw平方米）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</si>
  <si>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</si>
  <si>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</si>
  <si>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</si>
  <si>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质心位置
距机头</t>
    <phoneticPr fontId="1" type="noConversion"/>
  </si>
  <si>
    <t>压心位置Y=0</t>
    <phoneticPr fontId="1" type="noConversion"/>
  </si>
  <si>
    <t>X</t>
    <phoneticPr fontId="1" type="noConversion"/>
  </si>
  <si>
    <t>弦长(mm)</t>
    <phoneticPr fontId="1" type="noConversion"/>
  </si>
  <si>
    <t>前翼展长b，左前翼弦长c</t>
    <phoneticPr fontId="1" type="noConversion"/>
  </si>
  <si>
    <t>升阻比（Cl/CD）</t>
    <phoneticPr fontId="1" type="noConversion"/>
  </si>
  <si>
    <t>左前翼</t>
    <phoneticPr fontId="1" type="noConversion"/>
  </si>
  <si>
    <t>右前翼</t>
    <phoneticPr fontId="1" type="noConversion"/>
  </si>
  <si>
    <t>左后翼</t>
    <phoneticPr fontId="1" type="noConversion"/>
  </si>
  <si>
    <t>右后翼</t>
    <phoneticPr fontId="1" type="noConversion"/>
  </si>
  <si>
    <t>整机</t>
    <phoneticPr fontId="1" type="noConversion"/>
  </si>
  <si>
    <t>机体投影面积</t>
    <phoneticPr fontId="1" type="noConversion"/>
  </si>
  <si>
    <t>翼面</t>
    <phoneticPr fontId="1" type="noConversion"/>
  </si>
  <si>
    <t>总和</t>
    <phoneticPr fontId="1" type="noConversion"/>
  </si>
  <si>
    <t>左副翼</t>
    <phoneticPr fontId="1" type="noConversion"/>
  </si>
  <si>
    <t>右副翼</t>
    <phoneticPr fontId="1" type="noConversion"/>
  </si>
  <si>
    <t>翼面</t>
    <phoneticPr fontId="1" type="noConversion"/>
  </si>
  <si>
    <t>左副翼</t>
    <phoneticPr fontId="1" type="noConversion"/>
  </si>
  <si>
    <t>右副翼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</si>
</sst>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_ "/>
    <numFmt numFmtId="177" formatCode="0.0000_ "/>
    <numFmt numFmtId="178" formatCode="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DengXian"/>
      <family val="2"/>
    </font>
    <font>
      <b/>
      <sz val="10.5"/>
      <color theme="1"/>
      <name val="仿宋"/>
      <family val="3"/>
      <charset val="134"/>
    </font>
    <font>
      <sz val="10.5"/>
      <color theme="1"/>
      <name val="仿宋"/>
      <family val="3"/>
      <charset val="134"/>
    </font>
    <font>
      <sz val="11"/>
      <color theme="1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/>
    <xf numFmtId="176" fontId="0" fillId="2" borderId="1" xfId="0" applyNumberFormat="1" applyFill="1" applyBorder="1" applyAlignment="1">
      <alignment vertical="top"/>
    </xf>
    <xf numFmtId="176" fontId="0" fillId="4" borderId="1" xfId="0" applyNumberFormat="1" applyFill="1" applyBorder="1"/>
    <xf numFmtId="176" fontId="0" fillId="0" borderId="1" xfId="0" applyNumberFormat="1" applyFill="1" applyBorder="1"/>
    <xf numFmtId="176" fontId="0" fillId="0" borderId="0" xfId="0" applyNumberFormat="1"/>
    <xf numFmtId="176" fontId="0" fillId="0" borderId="0" xfId="0" applyNumberFormat="1" applyFill="1"/>
    <xf numFmtId="0" fontId="0" fillId="0" borderId="1" xfId="0" applyBorder="1"/>
    <xf numFmtId="176" fontId="0" fillId="5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5" borderId="1" xfId="0" applyNumberFormat="1" applyFill="1" applyBorder="1"/>
    <xf numFmtId="177" fontId="0" fillId="0" borderId="0" xfId="0" applyNumberFormat="1"/>
    <xf numFmtId="178" fontId="0" fillId="2" borderId="1" xfId="0" applyNumberFormat="1" applyFill="1" applyBorder="1" applyAlignment="1">
      <alignment wrapText="1"/>
    </xf>
    <xf numFmtId="178" fontId="0" fillId="2" borderId="1" xfId="0" applyNumberFormat="1" applyFill="1" applyBorder="1"/>
    <xf numFmtId="178" fontId="0" fillId="0" borderId="1" xfId="0" applyNumberFormat="1" applyFill="1" applyBorder="1"/>
    <xf numFmtId="178" fontId="0" fillId="0" borderId="0" xfId="0" applyNumberFormat="1"/>
    <xf numFmtId="177" fontId="0" fillId="0" borderId="1" xfId="0" applyNumberFormat="1" applyFill="1" applyBorder="1"/>
    <xf numFmtId="176" fontId="0" fillId="6" borderId="1" xfId="0" applyNumberFormat="1" applyFill="1" applyBorder="1"/>
    <xf numFmtId="176" fontId="0" fillId="5" borderId="1" xfId="0" applyNumberFormat="1" applyFill="1" applyBorder="1" applyAlignment="1">
      <alignment horizontal="center"/>
    </xf>
    <xf numFmtId="176" fontId="0" fillId="7" borderId="1" xfId="0" applyNumberFormat="1" applyFill="1" applyBorder="1"/>
    <xf numFmtId="177" fontId="0" fillId="2" borderId="1" xfId="0" applyNumberFormat="1" applyFill="1" applyBorder="1"/>
    <xf numFmtId="176" fontId="0" fillId="2" borderId="0" xfId="0" applyNumberFormat="1" applyFill="1"/>
    <xf numFmtId="0" fontId="0" fillId="4" borderId="1" xfId="0" applyFont="1" applyFill="1" applyBorder="1"/>
    <xf numFmtId="176" fontId="0" fillId="4" borderId="0" xfId="0" applyNumberFormat="1" applyFill="1"/>
    <xf numFmtId="176" fontId="0" fillId="4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/>
    <xf numFmtId="176" fontId="0" fillId="0" borderId="1" xfId="0" applyNumberFormat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178" fontId="0" fillId="8" borderId="1" xfId="0" applyNumberFormat="1" applyFill="1" applyBorder="1"/>
    <xf numFmtId="176" fontId="0" fillId="8" borderId="1" xfId="0" applyNumberFormat="1" applyFill="1" applyBorder="1"/>
    <xf numFmtId="177" fontId="0" fillId="8" borderId="1" xfId="0" applyNumberFormat="1" applyFill="1" applyBorder="1"/>
    <xf numFmtId="176" fontId="0" fillId="8" borderId="0" xfId="0" applyNumberFormat="1" applyFill="1"/>
    <xf numFmtId="176" fontId="0" fillId="2" borderId="1" xfId="0" applyNumberFormat="1" applyFill="1" applyBorder="1" applyAlignment="1">
      <alignment horizontal="center"/>
    </xf>
    <xf numFmtId="176" fontId="5" fillId="0" borderId="1" xfId="0" applyNumberFormat="1" applyFont="1" applyFill="1" applyBorder="1"/>
    <xf numFmtId="178" fontId="0" fillId="4" borderId="1" xfId="0" applyNumberFormat="1" applyFill="1" applyBorder="1"/>
    <xf numFmtId="177" fontId="0" fillId="4" borderId="1" xfId="0" applyNumberFormat="1" applyFill="1" applyBorder="1"/>
    <xf numFmtId="176" fontId="0" fillId="0" borderId="1" xfId="0" applyNumberFormat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1" xfId="0" applyBorder="1" applyAlignment="1">
      <alignment horizontal="center"/>
    </xf>
    <xf numFmtId="0" fontId="0" fillId="4" borderId="1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/>
    </xf>
    <xf numFmtId="176" fontId="0" fillId="7" borderId="9" xfId="0" applyNumberFormat="1" applyFill="1" applyBorder="1" applyAlignment="1">
      <alignment horizontal="center"/>
    </xf>
    <xf numFmtId="176" fontId="0" fillId="7" borderId="10" xfId="0" applyNumberFormat="1" applyFill="1" applyBorder="1" applyAlignment="1">
      <alignment horizontal="center"/>
    </xf>
    <xf numFmtId="178" fontId="0" fillId="0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top" wrapText="1"/>
    </xf>
    <xf numFmtId="176" fontId="0" fillId="2" borderId="1" xfId="0" applyNumberFormat="1" applyFill="1" applyBorder="1" applyAlignment="1">
      <alignment horizontal="left" vertical="top"/>
    </xf>
    <xf numFmtId="178" fontId="0" fillId="0" borderId="2" xfId="0" applyNumberForma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178" fontId="0" fillId="0" borderId="4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 vertical="top" wrapText="1"/>
    </xf>
    <xf numFmtId="176" fontId="0" fillId="6" borderId="1" xfId="0" applyNumberFormat="1" applyFill="1" applyBorder="1" applyAlignment="1">
      <alignment horizontal="center"/>
    </xf>
    <xf numFmtId="178" fontId="0" fillId="4" borderId="2" xfId="0" applyNumberFormat="1" applyFill="1" applyBorder="1" applyAlignment="1">
      <alignment horizontal="center" vertical="center"/>
    </xf>
    <xf numFmtId="178" fontId="0" fillId="4" borderId="3" xfId="0" applyNumberFormat="1" applyFill="1" applyBorder="1" applyAlignment="1">
      <alignment horizontal="center" vertical="center"/>
    </xf>
    <xf numFmtId="178" fontId="0" fillId="4" borderId="4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/>
    </xf>
    <xf numFmtId="176" fontId="0" fillId="2" borderId="9" xfId="0" applyNumberFormat="1" applyFill="1" applyBorder="1" applyAlignment="1">
      <alignment horizontal="center"/>
    </xf>
    <xf numFmtId="176" fontId="0" fillId="2" borderId="10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5</xdr:row>
      <xdr:rowOff>57150</xdr:rowOff>
    </xdr:from>
    <xdr:to>
      <xdr:col>19</xdr:col>
      <xdr:colOff>676275</xdr:colOff>
      <xdr:row>26</xdr:row>
      <xdr:rowOff>111039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7075" y="914400"/>
          <a:ext cx="4695825" cy="3654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20</xdr:row>
      <xdr:rowOff>9525</xdr:rowOff>
    </xdr:from>
    <xdr:to>
      <xdr:col>2</xdr:col>
      <xdr:colOff>304800</xdr:colOff>
      <xdr:row>21</xdr:row>
      <xdr:rowOff>66675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343852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3</xdr:col>
      <xdr:colOff>381000</xdr:colOff>
      <xdr:row>21</xdr:row>
      <xdr:rowOff>152400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438525"/>
          <a:ext cx="3810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5</xdr:col>
      <xdr:colOff>295275</xdr:colOff>
      <xdr:row>21</xdr:row>
      <xdr:rowOff>95250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438525"/>
          <a:ext cx="2952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B26" sqref="B26"/>
    </sheetView>
  </sheetViews>
  <sheetFormatPr defaultRowHeight="14"/>
  <cols>
    <col min="3" max="3" width="10.25" bestFit="1" customWidth="1"/>
    <col min="4" max="4" width="8.75" bestFit="1" customWidth="1"/>
    <col min="5" max="5" width="10.25" bestFit="1" customWidth="1"/>
    <col min="6" max="6" width="11.83203125" bestFit="1" customWidth="1"/>
    <col min="7" max="7" width="16.33203125" bestFit="1" customWidth="1"/>
    <col min="8" max="8" width="8.5" bestFit="1" customWidth="1"/>
    <col min="9" max="10" width="12.25" bestFit="1" customWidth="1"/>
    <col min="12" max="12" width="15.08203125" bestFit="1" customWidth="1"/>
  </cols>
  <sheetData>
    <row r="1" spans="1:12">
      <c r="A1" s="54" t="s">
        <v>39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2">
      <c r="A2" s="48" t="s">
        <v>1</v>
      </c>
      <c r="B2" s="48" t="s">
        <v>40</v>
      </c>
      <c r="C2" s="48"/>
      <c r="D2" s="48" t="s">
        <v>2</v>
      </c>
      <c r="E2" s="48"/>
      <c r="F2" s="48"/>
      <c r="G2" s="48"/>
      <c r="H2" s="48"/>
      <c r="I2" s="48"/>
      <c r="J2" s="48"/>
      <c r="K2" s="48"/>
      <c r="L2" s="1" t="s">
        <v>100</v>
      </c>
    </row>
    <row r="3" spans="1:12">
      <c r="A3" s="48"/>
      <c r="B3" s="47">
        <v>910</v>
      </c>
      <c r="C3" s="47"/>
      <c r="D3" s="47" t="s">
        <v>3</v>
      </c>
      <c r="E3" s="47"/>
      <c r="F3" s="47"/>
      <c r="G3" s="47"/>
      <c r="H3" s="47"/>
      <c r="I3" s="47"/>
      <c r="J3" s="47"/>
      <c r="K3" s="47"/>
      <c r="L3" s="28">
        <f>B3*115/1000000</f>
        <v>0.10465000000000001</v>
      </c>
    </row>
    <row r="4" spans="1:12">
      <c r="A4" s="48" t="s">
        <v>4</v>
      </c>
      <c r="B4" s="48" t="s">
        <v>5</v>
      </c>
      <c r="C4" s="48" t="s">
        <v>6</v>
      </c>
      <c r="D4" s="2" t="s">
        <v>7</v>
      </c>
      <c r="E4" s="48" t="s">
        <v>8</v>
      </c>
      <c r="F4" s="48" t="s">
        <v>9</v>
      </c>
      <c r="G4" s="58" t="s">
        <v>10</v>
      </c>
      <c r="H4" s="2" t="s">
        <v>11</v>
      </c>
      <c r="I4" s="60" t="s">
        <v>33</v>
      </c>
      <c r="J4" s="60" t="s">
        <v>34</v>
      </c>
      <c r="K4" s="60" t="s">
        <v>13</v>
      </c>
      <c r="L4" s="48" t="s">
        <v>85</v>
      </c>
    </row>
    <row r="5" spans="1:12">
      <c r="A5" s="48"/>
      <c r="B5" s="48"/>
      <c r="C5" s="48"/>
      <c r="D5" s="2" t="s">
        <v>92</v>
      </c>
      <c r="E5" s="48"/>
      <c r="F5" s="48"/>
      <c r="G5" s="58"/>
      <c r="H5" s="2" t="s">
        <v>12</v>
      </c>
      <c r="I5" s="60"/>
      <c r="J5" s="60"/>
      <c r="K5" s="60"/>
      <c r="L5" s="48"/>
    </row>
    <row r="6" spans="1:12">
      <c r="A6" s="48"/>
      <c r="B6" s="47" t="s">
        <v>14</v>
      </c>
      <c r="C6" s="47" t="s">
        <v>15</v>
      </c>
      <c r="D6" s="47">
        <v>109.7</v>
      </c>
      <c r="E6" s="47">
        <v>105</v>
      </c>
      <c r="F6" s="47" t="s">
        <v>16</v>
      </c>
      <c r="G6" s="53" t="s">
        <v>17</v>
      </c>
      <c r="H6" s="47">
        <v>1569</v>
      </c>
      <c r="I6" s="47">
        <v>16.843</v>
      </c>
      <c r="J6" s="47">
        <v>15.641</v>
      </c>
      <c r="K6" s="59" t="s">
        <v>18</v>
      </c>
      <c r="L6" s="48"/>
    </row>
    <row r="7" spans="1:12">
      <c r="A7" s="48"/>
      <c r="B7" s="47"/>
      <c r="C7" s="47"/>
      <c r="D7" s="47"/>
      <c r="E7" s="47"/>
      <c r="F7" s="47"/>
      <c r="G7" s="53"/>
      <c r="H7" s="47"/>
      <c r="I7" s="47"/>
      <c r="J7" s="47"/>
      <c r="K7" s="59"/>
      <c r="L7" s="48"/>
    </row>
    <row r="8" spans="1:12">
      <c r="A8" s="48" t="s">
        <v>19</v>
      </c>
      <c r="B8" s="48" t="s">
        <v>5</v>
      </c>
      <c r="C8" s="48" t="s">
        <v>6</v>
      </c>
      <c r="D8" s="48" t="s">
        <v>20</v>
      </c>
      <c r="E8" s="48"/>
      <c r="F8" s="48" t="s">
        <v>9</v>
      </c>
      <c r="G8" s="58" t="s">
        <v>10</v>
      </c>
      <c r="H8" s="2" t="s">
        <v>11</v>
      </c>
      <c r="I8" s="60" t="s">
        <v>33</v>
      </c>
      <c r="J8" s="60" t="s">
        <v>34</v>
      </c>
      <c r="K8" s="60" t="s">
        <v>13</v>
      </c>
      <c r="L8" s="48"/>
    </row>
    <row r="9" spans="1:12">
      <c r="A9" s="48"/>
      <c r="B9" s="48"/>
      <c r="C9" s="48"/>
      <c r="D9" s="48"/>
      <c r="E9" s="48"/>
      <c r="F9" s="48"/>
      <c r="G9" s="58"/>
      <c r="H9" s="2" t="s">
        <v>12</v>
      </c>
      <c r="I9" s="60"/>
      <c r="J9" s="60"/>
      <c r="K9" s="60"/>
      <c r="L9" s="48"/>
    </row>
    <row r="10" spans="1:12">
      <c r="A10" s="48"/>
      <c r="B10" s="47" t="s">
        <v>21</v>
      </c>
      <c r="C10" s="47" t="s">
        <v>15</v>
      </c>
      <c r="D10" s="47" t="s">
        <v>22</v>
      </c>
      <c r="E10" s="47"/>
      <c r="F10" s="47" t="s">
        <v>16</v>
      </c>
      <c r="G10" s="53">
        <v>1</v>
      </c>
      <c r="H10" s="47">
        <v>1156</v>
      </c>
      <c r="I10" s="47">
        <v>11.56</v>
      </c>
      <c r="J10" s="47">
        <v>10.49</v>
      </c>
      <c r="K10" s="48" t="s">
        <v>18</v>
      </c>
      <c r="L10" s="57">
        <f>(I6+OLE_LINK9)/100</f>
        <v>0.28403</v>
      </c>
    </row>
    <row r="11" spans="1:12">
      <c r="A11" s="48"/>
      <c r="B11" s="47"/>
      <c r="C11" s="47"/>
      <c r="D11" s="47"/>
      <c r="E11" s="47"/>
      <c r="F11" s="47"/>
      <c r="G11" s="53"/>
      <c r="H11" s="47"/>
      <c r="I11" s="47"/>
      <c r="J11" s="47"/>
      <c r="K11" s="48"/>
      <c r="L11" s="57"/>
    </row>
    <row r="12" spans="1:12">
      <c r="A12" s="48" t="s">
        <v>23</v>
      </c>
      <c r="B12" s="48" t="s">
        <v>24</v>
      </c>
      <c r="C12" s="48"/>
      <c r="D12" s="48" t="s">
        <v>25</v>
      </c>
      <c r="E12" s="48"/>
      <c r="F12" s="2" t="s">
        <v>26</v>
      </c>
      <c r="G12" s="58" t="s">
        <v>27</v>
      </c>
      <c r="H12" s="58"/>
      <c r="I12" s="2" t="s">
        <v>28</v>
      </c>
      <c r="J12" s="48" t="s">
        <v>29</v>
      </c>
      <c r="K12" s="48"/>
      <c r="L12" s="1"/>
    </row>
    <row r="13" spans="1:12">
      <c r="A13" s="48"/>
      <c r="B13" s="47" t="s">
        <v>30</v>
      </c>
      <c r="C13" s="47"/>
      <c r="D13" s="47" t="s">
        <v>31</v>
      </c>
      <c r="E13" s="47"/>
      <c r="F13" s="47">
        <v>0</v>
      </c>
      <c r="G13" s="53">
        <v>205</v>
      </c>
      <c r="H13" s="53"/>
      <c r="I13" s="47" t="s">
        <v>32</v>
      </c>
      <c r="J13" s="47">
        <v>0.123</v>
      </c>
      <c r="K13" s="47"/>
      <c r="L13" s="1"/>
    </row>
    <row r="14" spans="1:12">
      <c r="A14" s="48"/>
      <c r="B14" s="47"/>
      <c r="C14" s="47"/>
      <c r="D14" s="47"/>
      <c r="E14" s="47"/>
      <c r="F14" s="47"/>
      <c r="G14" s="53"/>
      <c r="H14" s="53"/>
      <c r="I14" s="47"/>
      <c r="J14" s="47"/>
      <c r="K14" s="47"/>
      <c r="L14" s="1"/>
    </row>
    <row r="19" spans="1:8">
      <c r="A19" s="50" t="s">
        <v>50</v>
      </c>
      <c r="B19" s="51"/>
      <c r="C19" s="51"/>
      <c r="D19" s="51"/>
      <c r="E19" s="51"/>
      <c r="F19" s="51"/>
      <c r="G19" s="52"/>
    </row>
    <row r="20" spans="1:8">
      <c r="A20" s="48" t="s">
        <v>41</v>
      </c>
      <c r="B20" s="48" t="s">
        <v>42</v>
      </c>
      <c r="C20" s="2" t="s">
        <v>43</v>
      </c>
      <c r="D20" s="2" t="s">
        <v>45</v>
      </c>
      <c r="E20" s="48" t="s">
        <v>47</v>
      </c>
      <c r="F20" s="3" t="s">
        <v>48</v>
      </c>
      <c r="G20" s="48" t="s">
        <v>49</v>
      </c>
      <c r="H20" s="61" t="s">
        <v>77</v>
      </c>
    </row>
    <row r="21" spans="1:8">
      <c r="A21" s="48"/>
      <c r="B21" s="48"/>
      <c r="C21" s="2" t="s">
        <v>44</v>
      </c>
      <c r="D21" s="4" t="s">
        <v>46</v>
      </c>
      <c r="E21" s="48"/>
      <c r="F21" s="5" t="s">
        <v>46</v>
      </c>
      <c r="G21" s="48"/>
      <c r="H21" s="61"/>
    </row>
    <row r="22" spans="1:8">
      <c r="A22" s="47">
        <v>200</v>
      </c>
      <c r="B22" s="47">
        <v>286.85000000000002</v>
      </c>
      <c r="C22" s="47">
        <v>98946.34</v>
      </c>
      <c r="D22" s="47">
        <v>1.2017</v>
      </c>
      <c r="E22" s="47">
        <v>339.53</v>
      </c>
      <c r="F22" s="47">
        <v>1.48384E-5</v>
      </c>
      <c r="G22" s="49">
        <v>35</v>
      </c>
      <c r="H22" s="62">
        <f>0.5*D22*G22*G22</f>
        <v>736.04124999999999</v>
      </c>
    </row>
    <row r="23" spans="1:8">
      <c r="A23" s="47"/>
      <c r="B23" s="47"/>
      <c r="C23" s="47"/>
      <c r="D23" s="47"/>
      <c r="E23" s="47"/>
      <c r="F23" s="47"/>
      <c r="G23" s="49"/>
      <c r="H23" s="62"/>
    </row>
    <row r="25" spans="1:8">
      <c r="A25" s="45" t="s">
        <v>89</v>
      </c>
      <c r="B25" s="13" t="s">
        <v>86</v>
      </c>
      <c r="C25" s="13" t="s">
        <v>87</v>
      </c>
      <c r="D25" s="13" t="s">
        <v>88</v>
      </c>
    </row>
    <row r="26" spans="1:8">
      <c r="A26" s="46"/>
      <c r="B26" s="13">
        <v>0.38100000000000001</v>
      </c>
      <c r="C26" s="13">
        <v>0</v>
      </c>
      <c r="D26" s="13">
        <v>0</v>
      </c>
    </row>
  </sheetData>
  <mergeCells count="71">
    <mergeCell ref="H20:H21"/>
    <mergeCell ref="H22:H23"/>
    <mergeCell ref="A2:A3"/>
    <mergeCell ref="B2:C2"/>
    <mergeCell ref="D2:K2"/>
    <mergeCell ref="D3:K3"/>
    <mergeCell ref="B3:C3"/>
    <mergeCell ref="G4:G5"/>
    <mergeCell ref="I4:I5"/>
    <mergeCell ref="J4:J5"/>
    <mergeCell ref="K4:K5"/>
    <mergeCell ref="B6:B7"/>
    <mergeCell ref="C6:C7"/>
    <mergeCell ref="D6:D7"/>
    <mergeCell ref="E6:E7"/>
    <mergeCell ref="F6:F7"/>
    <mergeCell ref="G6:G7"/>
    <mergeCell ref="B4:B5"/>
    <mergeCell ref="C4:C5"/>
    <mergeCell ref="E4:E5"/>
    <mergeCell ref="F4:F5"/>
    <mergeCell ref="H6:H7"/>
    <mergeCell ref="I6:I7"/>
    <mergeCell ref="J6:J7"/>
    <mergeCell ref="K6:K7"/>
    <mergeCell ref="A8:A11"/>
    <mergeCell ref="B8:B9"/>
    <mergeCell ref="C8:C9"/>
    <mergeCell ref="D8:E9"/>
    <mergeCell ref="F8:F9"/>
    <mergeCell ref="G8:G9"/>
    <mergeCell ref="A4:A7"/>
    <mergeCell ref="I8:I9"/>
    <mergeCell ref="J8:J9"/>
    <mergeCell ref="K8:K9"/>
    <mergeCell ref="B10:B11"/>
    <mergeCell ref="C10:C11"/>
    <mergeCell ref="D10:E11"/>
    <mergeCell ref="F10:F11"/>
    <mergeCell ref="G10:G11"/>
    <mergeCell ref="H10:H11"/>
    <mergeCell ref="I10:I11"/>
    <mergeCell ref="G13:H14"/>
    <mergeCell ref="I13:I14"/>
    <mergeCell ref="J13:K14"/>
    <mergeCell ref="A1:K1"/>
    <mergeCell ref="L4:L9"/>
    <mergeCell ref="L10:L11"/>
    <mergeCell ref="J10:J11"/>
    <mergeCell ref="K10:K11"/>
    <mergeCell ref="A12:A14"/>
    <mergeCell ref="B12:C12"/>
    <mergeCell ref="D12:E12"/>
    <mergeCell ref="G12:H12"/>
    <mergeCell ref="J12:K12"/>
    <mergeCell ref="B13:C14"/>
    <mergeCell ref="D13:E14"/>
    <mergeCell ref="F13:F14"/>
    <mergeCell ref="A25:A26"/>
    <mergeCell ref="F22:F23"/>
    <mergeCell ref="G20:G21"/>
    <mergeCell ref="G22:G23"/>
    <mergeCell ref="A19:G19"/>
    <mergeCell ref="A20:A21"/>
    <mergeCell ref="B20:B21"/>
    <mergeCell ref="E20:E21"/>
    <mergeCell ref="A22:A23"/>
    <mergeCell ref="B22:B23"/>
    <mergeCell ref="C22:C23"/>
    <mergeCell ref="D22:D23"/>
    <mergeCell ref="E22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3"/>
  <sheetViews>
    <sheetView tabSelected="1" zoomScale="70" zoomScaleNormal="70" workbookViewId="0">
      <selection activeCell="G32" sqref="G32:L32"/>
    </sheetView>
  </sheetViews>
  <sheetFormatPr defaultColWidth="9" defaultRowHeight="14"/>
  <cols>
    <col min="1" max="2" width="10.5" style="21" bestFit="1" customWidth="1"/>
    <col min="3" max="3" width="10.58203125" style="11" bestFit="1" customWidth="1"/>
    <col min="4" max="4" width="11.75" style="11" bestFit="1" customWidth="1"/>
    <col min="5" max="5" width="10.58203125" style="11" bestFit="1" customWidth="1"/>
    <col min="6" max="6" width="10.5" style="11" customWidth="1"/>
    <col min="7" max="8" width="11.83203125" style="11" customWidth="1"/>
    <col min="9" max="12" width="10.5" style="11" customWidth="1"/>
    <col min="13" max="14" width="11.58203125" style="11" customWidth="1"/>
    <col min="15" max="20" width="10.5" style="11" customWidth="1"/>
    <col min="21" max="22" width="11.58203125" style="11" customWidth="1"/>
    <col min="23" max="26" width="11.75" style="11" customWidth="1"/>
    <col min="27" max="28" width="10.5" style="11" customWidth="1"/>
    <col min="29" max="29" width="12.83203125" style="11" customWidth="1"/>
    <col min="30" max="30" width="10.58203125" style="11" customWidth="1"/>
    <col min="31" max="34" width="10.5" style="11" customWidth="1"/>
    <col min="35" max="36" width="10.58203125" style="11" customWidth="1"/>
    <col min="37" max="37" width="10.5" style="12" bestFit="1" customWidth="1"/>
    <col min="38" max="38" width="11.83203125" style="11" customWidth="1"/>
    <col min="39" max="44" width="10.5" style="11" customWidth="1"/>
    <col min="45" max="45" width="10.5" style="29" bestFit="1" customWidth="1"/>
    <col min="46" max="46" width="13" style="11" customWidth="1"/>
    <col min="47" max="47" width="10.58203125" style="11" customWidth="1"/>
    <col min="48" max="48" width="9.58203125" style="11" customWidth="1"/>
    <col min="49" max="49" width="10.5" style="11" customWidth="1"/>
    <col min="50" max="50" width="9.58203125" style="11" customWidth="1"/>
    <col min="51" max="51" width="10.5" style="11" customWidth="1"/>
    <col min="52" max="52" width="9.58203125" style="11" customWidth="1"/>
    <col min="53" max="53" width="10.5" style="29" bestFit="1" customWidth="1"/>
    <col min="54" max="55" width="10.5" style="12" customWidth="1"/>
    <col min="56" max="56" width="13.83203125" style="12" customWidth="1"/>
    <col min="57" max="57" width="10.5" style="12" customWidth="1"/>
    <col min="58" max="58" width="10.5" style="29" customWidth="1"/>
    <col min="59" max="59" width="10.5" style="12" customWidth="1"/>
    <col min="60" max="60" width="11.58203125" style="29" customWidth="1"/>
    <col min="61" max="61" width="9" style="12" customWidth="1"/>
    <col min="62" max="62" width="10.5" style="11" bestFit="1" customWidth="1"/>
    <col min="63" max="63" width="10.5" style="29" bestFit="1" customWidth="1"/>
    <col min="64" max="64" width="9.5" style="11" bestFit="1" customWidth="1"/>
    <col min="65" max="65" width="12.25" style="17" bestFit="1" customWidth="1"/>
    <col min="66" max="66" width="9.5" style="17" bestFit="1" customWidth="1"/>
    <col min="67" max="16384" width="9" style="11"/>
  </cols>
  <sheetData>
    <row r="1" spans="1:66">
      <c r="A1" s="63" t="s">
        <v>0</v>
      </c>
      <c r="B1" s="63"/>
      <c r="C1" s="63"/>
      <c r="D1" s="63"/>
      <c r="E1" s="63"/>
      <c r="F1" s="63" t="s">
        <v>71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"/>
      <c r="AD1" s="63" t="s">
        <v>35</v>
      </c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"/>
      <c r="BC1" s="6"/>
      <c r="BD1" s="6"/>
      <c r="BE1" s="6"/>
      <c r="BF1" s="30"/>
      <c r="BG1" s="74" t="s">
        <v>75</v>
      </c>
      <c r="BH1" s="74"/>
      <c r="BI1" s="74"/>
      <c r="BJ1" s="63" t="s">
        <v>36</v>
      </c>
      <c r="BK1" s="63"/>
      <c r="BL1" s="63"/>
      <c r="BM1" s="15"/>
      <c r="BN1" s="15"/>
    </row>
    <row r="2" spans="1:66" ht="27" customHeight="1">
      <c r="A2" s="18" t="s">
        <v>64</v>
      </c>
      <c r="B2" s="18" t="s">
        <v>63</v>
      </c>
      <c r="C2" s="69" t="s">
        <v>65</v>
      </c>
      <c r="D2" s="70"/>
      <c r="E2" s="70"/>
      <c r="F2" s="75" t="s">
        <v>68</v>
      </c>
      <c r="G2" s="75"/>
      <c r="H2" s="75"/>
      <c r="I2" s="75"/>
      <c r="J2" s="75"/>
      <c r="K2" s="75"/>
      <c r="L2" s="75"/>
      <c r="M2" s="75"/>
      <c r="N2" s="75" t="s">
        <v>69</v>
      </c>
      <c r="O2" s="75"/>
      <c r="P2" s="75"/>
      <c r="Q2" s="75"/>
      <c r="R2" s="75"/>
      <c r="S2" s="75"/>
      <c r="T2" s="75"/>
      <c r="U2" s="75"/>
      <c r="V2" s="75" t="s">
        <v>70</v>
      </c>
      <c r="W2" s="75"/>
      <c r="X2" s="75"/>
      <c r="Y2" s="75"/>
      <c r="Z2" s="75"/>
      <c r="AA2" s="75"/>
      <c r="AB2" s="75"/>
      <c r="AC2" s="75"/>
      <c r="AD2" s="76" t="s">
        <v>76</v>
      </c>
      <c r="AE2" s="76"/>
      <c r="AF2" s="76"/>
      <c r="AG2" s="76"/>
      <c r="AH2" s="76"/>
      <c r="AI2" s="76"/>
      <c r="AJ2" s="76"/>
      <c r="AK2" s="76"/>
      <c r="AL2" s="76" t="s">
        <v>57</v>
      </c>
      <c r="AM2" s="76"/>
      <c r="AN2" s="76"/>
      <c r="AO2" s="76"/>
      <c r="AP2" s="76"/>
      <c r="AQ2" s="76"/>
      <c r="AR2" s="76"/>
      <c r="AS2" s="76"/>
      <c r="AT2" s="76" t="s">
        <v>58</v>
      </c>
      <c r="AU2" s="76"/>
      <c r="AV2" s="76"/>
      <c r="AW2" s="76"/>
      <c r="AX2" s="76"/>
      <c r="AY2" s="76"/>
      <c r="AZ2" s="76"/>
      <c r="BA2" s="76"/>
      <c r="BB2" s="65" t="s">
        <v>94</v>
      </c>
      <c r="BC2" s="66"/>
      <c r="BD2" s="66"/>
      <c r="BE2" s="66"/>
      <c r="BF2" s="67"/>
      <c r="BG2" s="24" t="s">
        <v>72</v>
      </c>
      <c r="BH2" s="30" t="s">
        <v>73</v>
      </c>
      <c r="BI2" s="24" t="s">
        <v>74</v>
      </c>
      <c r="BJ2" s="14" t="s">
        <v>37</v>
      </c>
      <c r="BK2" s="9" t="s">
        <v>59</v>
      </c>
      <c r="BL2" s="14" t="s">
        <v>38</v>
      </c>
      <c r="BM2" s="16" t="s">
        <v>90</v>
      </c>
      <c r="BN2" s="16"/>
    </row>
    <row r="3" spans="1:66">
      <c r="A3" s="19"/>
      <c r="B3" s="18"/>
      <c r="C3" s="7" t="s">
        <v>60</v>
      </c>
      <c r="D3" s="7" t="s">
        <v>61</v>
      </c>
      <c r="E3" s="7" t="s">
        <v>62</v>
      </c>
      <c r="F3" s="7" t="s">
        <v>51</v>
      </c>
      <c r="G3" s="7" t="s">
        <v>52</v>
      </c>
      <c r="H3" s="7" t="s">
        <v>53</v>
      </c>
      <c r="I3" s="7" t="s">
        <v>54</v>
      </c>
      <c r="J3" s="7" t="s">
        <v>55</v>
      </c>
      <c r="K3" s="7" t="s">
        <v>66</v>
      </c>
      <c r="L3" s="8" t="s">
        <v>67</v>
      </c>
      <c r="M3" s="8" t="s">
        <v>78</v>
      </c>
      <c r="N3" s="7" t="s">
        <v>51</v>
      </c>
      <c r="O3" s="7" t="s">
        <v>52</v>
      </c>
      <c r="P3" s="7" t="s">
        <v>53</v>
      </c>
      <c r="Q3" s="7" t="s">
        <v>54</v>
      </c>
      <c r="R3" s="7" t="s">
        <v>55</v>
      </c>
      <c r="S3" s="7" t="s">
        <v>66</v>
      </c>
      <c r="T3" s="8" t="s">
        <v>67</v>
      </c>
      <c r="U3" s="8" t="s">
        <v>79</v>
      </c>
      <c r="V3" s="7" t="s">
        <v>51</v>
      </c>
      <c r="W3" s="7" t="s">
        <v>52</v>
      </c>
      <c r="X3" s="7" t="s">
        <v>53</v>
      </c>
      <c r="Y3" s="7" t="s">
        <v>54</v>
      </c>
      <c r="Z3" s="7" t="s">
        <v>55</v>
      </c>
      <c r="AA3" s="7" t="s">
        <v>66</v>
      </c>
      <c r="AB3" s="8" t="s">
        <v>67</v>
      </c>
      <c r="AC3" s="8" t="s">
        <v>80</v>
      </c>
      <c r="AD3" s="23" t="s">
        <v>51</v>
      </c>
      <c r="AE3" s="23" t="s">
        <v>52</v>
      </c>
      <c r="AF3" s="23" t="s">
        <v>53</v>
      </c>
      <c r="AG3" s="23" t="s">
        <v>54</v>
      </c>
      <c r="AH3" s="23" t="s">
        <v>55</v>
      </c>
      <c r="AI3" s="23" t="s">
        <v>66</v>
      </c>
      <c r="AJ3" s="23" t="s">
        <v>83</v>
      </c>
      <c r="AK3" s="23" t="s">
        <v>56</v>
      </c>
      <c r="AL3" s="23" t="s">
        <v>51</v>
      </c>
      <c r="AM3" s="23" t="s">
        <v>52</v>
      </c>
      <c r="AN3" s="23" t="s">
        <v>53</v>
      </c>
      <c r="AO3" s="23" t="s">
        <v>54</v>
      </c>
      <c r="AP3" s="23" t="s">
        <v>55</v>
      </c>
      <c r="AQ3" s="23" t="s">
        <v>84</v>
      </c>
      <c r="AR3" s="23" t="s">
        <v>83</v>
      </c>
      <c r="AS3" s="9" t="s">
        <v>56</v>
      </c>
      <c r="AT3" s="23" t="s">
        <v>51</v>
      </c>
      <c r="AU3" s="23" t="s">
        <v>52</v>
      </c>
      <c r="AV3" s="23" t="s">
        <v>53</v>
      </c>
      <c r="AW3" s="23" t="s">
        <v>54</v>
      </c>
      <c r="AX3" s="23" t="s">
        <v>55</v>
      </c>
      <c r="AY3" s="23" t="s">
        <v>81</v>
      </c>
      <c r="AZ3" s="23" t="s">
        <v>82</v>
      </c>
      <c r="BA3" s="9" t="s">
        <v>56</v>
      </c>
      <c r="BB3" s="25" t="s">
        <v>95</v>
      </c>
      <c r="BC3" s="25" t="s">
        <v>96</v>
      </c>
      <c r="BD3" s="25" t="s">
        <v>97</v>
      </c>
      <c r="BE3" s="25" t="s">
        <v>98</v>
      </c>
      <c r="BF3" s="31" t="s">
        <v>99</v>
      </c>
      <c r="BG3" s="14"/>
      <c r="BH3" s="9"/>
      <c r="BI3" s="14"/>
      <c r="BJ3" s="64" t="s">
        <v>93</v>
      </c>
      <c r="BK3" s="64"/>
      <c r="BL3" s="64"/>
      <c r="BM3" s="16" t="s">
        <v>91</v>
      </c>
      <c r="BN3" s="16" t="s">
        <v>88</v>
      </c>
    </row>
    <row r="4" spans="1:66" s="12" customFormat="1">
      <c r="A4" s="68">
        <v>-8</v>
      </c>
      <c r="B4" s="20">
        <v>0</v>
      </c>
      <c r="C4" s="10">
        <f t="shared" ref="C4:C10" si="0">COS(RADIANS($A$4))*COS(RADIANS(B4))</f>
        <v>0.99026806874157036</v>
      </c>
      <c r="D4" s="10">
        <f t="shared" ref="D4:D10" si="1">SIN(RADIANS($A$4))*COS(RADIANS(B4))</f>
        <v>-0.13917310096006544</v>
      </c>
      <c r="E4" s="10">
        <f>SIN(RADIANS(B4))</f>
        <v>0</v>
      </c>
      <c r="F4" s="10">
        <v>-3.0482277</v>
      </c>
      <c r="G4" s="10">
        <v>-0.76575835000000003</v>
      </c>
      <c r="H4" s="10">
        <v>-0.65631033999999999</v>
      </c>
      <c r="I4" s="10">
        <v>-0.80547002999999995</v>
      </c>
      <c r="J4" s="10">
        <v>-0.65423335000000005</v>
      </c>
      <c r="K4" s="10">
        <v>-0.23928756000000001</v>
      </c>
      <c r="L4" s="10">
        <v>-0.23411181</v>
      </c>
      <c r="M4" s="10">
        <f t="shared" ref="M4:M31" si="2">SUM(F4:L4)</f>
        <v>-6.4033991400000003</v>
      </c>
      <c r="N4" s="10">
        <v>0.13197281999999999</v>
      </c>
      <c r="O4" s="10">
        <v>-0.1067181</v>
      </c>
      <c r="P4" s="10">
        <v>9.7494787999999999E-2</v>
      </c>
      <c r="Q4" s="10">
        <v>-6.1543483000000003E-2</v>
      </c>
      <c r="R4" s="10">
        <v>6.8871485999999996E-2</v>
      </c>
      <c r="S4" s="10">
        <v>-1.3415319999999999</v>
      </c>
      <c r="T4" s="10">
        <v>1.2799459</v>
      </c>
      <c r="U4" s="10">
        <f t="shared" ref="U4:U31" si="3">SUM(N4:T4)</f>
        <v>6.8491411000000113E-2</v>
      </c>
      <c r="V4" s="10">
        <v>7.5205096999999999</v>
      </c>
      <c r="W4" s="10">
        <v>12.684513000000001</v>
      </c>
      <c r="X4" s="10">
        <v>13.038784</v>
      </c>
      <c r="Y4" s="10">
        <v>3.9618337000000001</v>
      </c>
      <c r="Z4" s="10">
        <v>4.1125170999999998</v>
      </c>
      <c r="AA4" s="10">
        <v>1.6192266E-2</v>
      </c>
      <c r="AB4" s="10">
        <v>1.4909845999999999E-2</v>
      </c>
      <c r="AC4" s="10">
        <f t="shared" ref="AC4:AC31" si="4">SUM(V4:AB4)</f>
        <v>41.349259611999997</v>
      </c>
      <c r="AD4" s="10">
        <f>-(-F4*SIN(RADIANS($A$4))+V4*COS(RADIANS($A$4)))/(基本参数表!$H$22*基本参数表!$L$10)</f>
        <v>-3.3594008171555112E-2</v>
      </c>
      <c r="AE4" s="10">
        <f>-(-G4*SIN(RADIANS($A$4))+W4*COS(RADIANS($A$4)))/(基本参数表!$H$22*基本参数表!$L$10)</f>
        <v>-5.9574411724558969E-2</v>
      </c>
      <c r="AF4" s="10">
        <f>-(-H4*SIN(RADIANS($A$4))+X4*COS(RADIANS($A$4)))/(基本参数表!$H$22*基本参数表!$L$10)</f>
        <v>-6.1325389131356538E-2</v>
      </c>
      <c r="AG4" s="10">
        <f>-(-I4*SIN(RADIANS($A$4))+Y4*COS(RADIANS($A$4)))/(基本参数表!$H$22*基本参数表!$L$10)</f>
        <v>-1.8230258395334306E-2</v>
      </c>
      <c r="AH4" s="10">
        <f>-(-J4*SIN(RADIANS($A$4))+Z4*COS(RADIANS($A$4)))/(基本参数表!$H$22*基本参数表!$L$10)</f>
        <v>-1.9044698422485882E-2</v>
      </c>
      <c r="AI4" s="10">
        <f>-(-K4*SIN(RADIANS($A$4))+AA4*COS(RADIANS($A$4)))/(基本参数表!$H$22*基本参数表!$L$10)</f>
        <v>8.2597769979269047E-5</v>
      </c>
      <c r="AJ4" s="10">
        <f>-(-L4*SIN(RADIANS($A$4))+AB4*COS(RADIANS($A$4)))/(基本参数表!$H$22*基本参数表!$L$10)</f>
        <v>8.5226776930041244E-5</v>
      </c>
      <c r="AK4" s="10">
        <f>-(-M4*SIN(RADIANS($A$4))+AC4*COS(RADIANS($A$4)))/(基本参数表!$H$22*基本参数表!$L$10)</f>
        <v>-0.19160094129838148</v>
      </c>
      <c r="AL4" s="10">
        <f>-(F4*COS(RADIANS($A$4))*COS(RADIANS(B4))+N4*SIN(RADIANS(B4))+V4*SIN(RADIANS($A$4))*COS(RADIANS(B4)))/(基本参数表!$H$22*基本参数表!$L$10)</f>
        <v>1.9445413117693655E-2</v>
      </c>
      <c r="AM4" s="10">
        <f>-(G4*COS(RADIANS($A$4))*COS(RADIANS(B4))+O4*SIN(RADIANS(B4))+W4*SIN(RADIANS($A$4))*COS(RADIANS(B4)))/(基本参数表!$H$22*基本参数表!$L$10)</f>
        <v>1.2071537613878336E-2</v>
      </c>
      <c r="AN4" s="10">
        <f>-(H4*COS(RADIANS($A$4))*COS(RADIANS(C4))+P4*SIN(RADIANS(C4))+X4*SIN(RADIANS($A$4))*COS(RADIANS(C4)))/(基本参数表!$H$22*基本参数表!$L$10)</f>
        <v>1.1779125974680916E-2</v>
      </c>
      <c r="AO4" s="10">
        <f>-(I4*COS(RADIANS($A$4))*COS(RADIANS(D4))+Q4*SIN(RADIANS(D4))+Y4*SIN(RADIANS($A$4))*COS(RADIANS(D4)))/(基本参数表!$H$22*基本参数表!$L$10)</f>
        <v>6.4520839996246243E-3</v>
      </c>
      <c r="AP4" s="10">
        <f>-(J4*COS(RADIANS($A$4))*COS(RADIANS(E4))+R4*SIN(RADIANS(E4))+Z4*SIN(RADIANS($A$4))*COS(RADIANS(E4)))/(基本参数表!$H$22*基本参数表!$L$10)</f>
        <v>5.8367502936025172E-3</v>
      </c>
      <c r="AQ4" s="10">
        <f>-(K4*COS(RADIANS($A$4))*COS(RADIANS(F4))+S4*SIN(RADIANS(F4))+AA4*SIN(RADIANS($A$4))*COS(RADIANS(F4)))/(基本参数表!$H$22*基本参数表!$L$10)</f>
        <v>8.0138558734593301E-4</v>
      </c>
      <c r="AR4" s="10">
        <f>-(L4*COS(RADIANS($A$4))*COS(RADIANS(G4))+T4*SIN(RADIANS(G4))+AB4*SIN(RADIANS($A$4))*COS(RADIANS(G4)))/(基本参数表!$H$22*基本参数表!$L$10)</f>
        <v>1.2005942230105299E-3</v>
      </c>
      <c r="AS4" s="10">
        <f>-(M4*COS(RADIANS($A$4))*COS(RADIANS(H4))+U4*SIN(RADIANS(H4))+AC4*SIN(RADIANS($A$4))*COS(RADIANS(H4)))/(基本参数表!$H$22*基本参数表!$L$10)</f>
        <v>5.785853285453945E-2</v>
      </c>
      <c r="AT4" s="10">
        <f>(-F4*COS(RADIANS($A$4))*SIN(RADIANS(B4))+N4*COS(RADIANS(B4))-V4*SIN(RADIANS($A$4))*SIN(RADIANS(B4)))/(基本参数表!$H$22*基本参数表!$L$10)</f>
        <v>6.3127432879887596E-4</v>
      </c>
      <c r="AU4" s="10">
        <f>(-G4*COS(RADIANS($A$4))*SIN(RADIANS(B4))+O4*COS(RADIANS(B4))-W4*SIN(RADIANS($A$4))*SIN(RADIANS(B4)))/(基本参数表!$H$22*基本参数表!$L$10)</f>
        <v>-5.1047175432177114E-4</v>
      </c>
      <c r="AV4" s="10">
        <f>(-H4*COS(RADIANS($A$4))*SIN(RADIANS(B4))+P4*COS(RADIANS(B4))-X4*SIN(RADIANS($A$4))*SIN(RADIANS(B4)))/(基本参数表!$H$22*基本参数表!$L$10)</f>
        <v>4.6635327528872012E-4</v>
      </c>
      <c r="AW4" s="10">
        <f>(-I4*COS(RADIANS($A$4))*SIN(RADIANS(B4))+Q4*COS(RADIANS(B4))-Y4*SIN(RADIANS($A$4))*SIN(RADIANS(B4)))/(基本参数表!$H$22*基本参数表!$L$10)</f>
        <v>-2.9438501748140286E-4</v>
      </c>
      <c r="AX4" s="10">
        <f>(-J4*COS(RADIANS($A$4))*SIN(RADIANS(B4))+R4*COS(RADIANS(B4))-Z4*SIN(RADIANS($A$4))*SIN(RADIANS(B4)))/(基本参数表!$H$22*基本参数表!$L$10)</f>
        <v>3.2943753947237906E-4</v>
      </c>
      <c r="AY4" s="10">
        <f>(-K4*COS(RADIANS($A$4))*SIN(RADIANS(B4))+S4*COS(RADIANS(B4))-AA4*SIN(RADIANS($A$4))*SIN(RADIANS(B4)))/(基本参数表!$H$22*基本参数表!$L$10)</f>
        <v>-6.4170388483190226E-3</v>
      </c>
      <c r="AZ4" s="10">
        <f>(-L4*COS(RADIANS($A$4))*SIN(RADIANS(B4))+T4*COS(RADIANS(B4))-AB4*SIN(RADIANS($A$4))*SIN(RADIANS(B4)))/(基本参数表!$H$22*基本参数表!$L$10)</f>
        <v>6.1224499781195344E-3</v>
      </c>
      <c r="BA4" s="10">
        <f>(-M4*COS(RADIANS($A$4))*SIN(RADIANS(B4))+U4*COS(RADIANS(B4))-AC4*SIN(RADIANS($A$4))*SIN(RADIANS(B4)))/(基本参数表!$H$22*基本参数表!$L$10)</f>
        <v>3.2761950155731328E-4</v>
      </c>
      <c r="BB4" s="10">
        <f t="shared" ref="BB4:BB31" si="5">AE4/AM4</f>
        <v>-4.9351137883269987</v>
      </c>
      <c r="BC4" s="10">
        <f t="shared" ref="BC4:BC31" si="6">AF4/AN4</f>
        <v>-5.2062767019534979</v>
      </c>
      <c r="BD4" s="10">
        <f t="shared" ref="BD4:BD31" si="7">AG4/AO4</f>
        <v>-2.8254837346189112</v>
      </c>
      <c r="BE4" s="10">
        <f t="shared" ref="BE4:BE31" si="8">AH4/AP4</f>
        <v>-3.2628941559073019</v>
      </c>
      <c r="BF4" s="10">
        <f t="shared" ref="BF4:BF31" si="9">AK4/AS4</f>
        <v>-3.3115416490093197</v>
      </c>
      <c r="BG4" s="10">
        <v>0.15334132</v>
      </c>
      <c r="BH4" s="10">
        <v>-4.3666229999999997</v>
      </c>
      <c r="BI4" s="10">
        <v>6.9452934999999993E-2</v>
      </c>
      <c r="BJ4" s="10">
        <f>BG4/(基本参数表!$H$22*基本参数表!$L$10*基本参数表!$H$6/1000)</f>
        <v>4.6748737400555666E-4</v>
      </c>
      <c r="BK4" s="10">
        <f>BH4/(基本参数表!$H$22*基本参数表!$L$10*基本参数表!$D$6/1000)</f>
        <v>-0.19040252454134018</v>
      </c>
      <c r="BL4" s="10">
        <f>BI4/(基本参数表!$H$22*基本参数表!$L$10*基本参数表!$H$6/1000)</f>
        <v>2.1173921158451362E-4</v>
      </c>
      <c r="BM4" s="22">
        <v>0.27355843000000002</v>
      </c>
      <c r="BN4" s="22">
        <v>-3.7469131000000002E-3</v>
      </c>
    </row>
    <row r="5" spans="1:66" s="12" customFormat="1">
      <c r="A5" s="68"/>
      <c r="B5" s="20">
        <v>2</v>
      </c>
      <c r="C5" s="10">
        <f t="shared" si="0"/>
        <v>0.98966482419024082</v>
      </c>
      <c r="D5" s="10">
        <f t="shared" si="1"/>
        <v>-0.13908832046729191</v>
      </c>
      <c r="E5" s="10">
        <f>SIN(RADIANS(B5))</f>
        <v>3.4899496702500969E-2</v>
      </c>
      <c r="F5" s="10">
        <v>-3.1111333000000001</v>
      </c>
      <c r="G5" s="10">
        <v>-0.76291624999999996</v>
      </c>
      <c r="H5" s="10">
        <v>-0.66249824000000002</v>
      </c>
      <c r="I5" s="10">
        <v>-0.85374671000000002</v>
      </c>
      <c r="J5" s="10">
        <v>-0.60752996000000004</v>
      </c>
      <c r="K5" s="10">
        <v>-0.17387638999999999</v>
      </c>
      <c r="L5" s="10">
        <v>-0.25696551000000001</v>
      </c>
      <c r="M5" s="10">
        <f t="shared" si="2"/>
        <v>-6.4286663600000002</v>
      </c>
      <c r="N5" s="10">
        <v>-1.4724491</v>
      </c>
      <c r="O5" s="10">
        <v>-0.13045334</v>
      </c>
      <c r="P5" s="10">
        <v>7.5898856000000001E-2</v>
      </c>
      <c r="Q5" s="10">
        <v>-7.6512200000000002E-2</v>
      </c>
      <c r="R5" s="10">
        <v>5.5518513999999998E-2</v>
      </c>
      <c r="S5" s="10">
        <v>-2.4782608000000002</v>
      </c>
      <c r="T5" s="10">
        <v>0.14614337999999999</v>
      </c>
      <c r="U5" s="10">
        <f t="shared" si="3"/>
        <v>-3.8801146900000001</v>
      </c>
      <c r="V5" s="10">
        <v>7.7734243000000003</v>
      </c>
      <c r="W5" s="10">
        <v>12.835127999999999</v>
      </c>
      <c r="X5" s="10">
        <v>12.317783</v>
      </c>
      <c r="Y5" s="10">
        <v>2.9395150000000001</v>
      </c>
      <c r="Z5" s="10">
        <v>4.8650579</v>
      </c>
      <c r="AA5" s="10">
        <v>-1.5009275000000001E-2</v>
      </c>
      <c r="AB5" s="10">
        <v>2.1635362000000002E-2</v>
      </c>
      <c r="AC5" s="10">
        <f t="shared" si="4"/>
        <v>40.737534287000003</v>
      </c>
      <c r="AD5" s="10">
        <f>-(-F5*SIN(RADIANS($A$4))+V5*COS(RADIANS($A$4)))/(基本参数表!$H$22*基本参数表!$L$10)</f>
        <v>-3.4750140539870196E-2</v>
      </c>
      <c r="AE5" s="10">
        <f>-(-G5*SIN(RADIANS($A$4))+W5*COS(RADIANS($A$4)))/(基本参数表!$H$22*基本参数表!$L$10)</f>
        <v>-6.0289739120787035E-2</v>
      </c>
      <c r="AF5" s="10">
        <f>-(-H5*SIN(RADIANS($A$4))+X5*COS(RADIANS($A$4)))/(基本参数表!$H$22*基本参数表!$L$10)</f>
        <v>-5.7906021521405879E-2</v>
      </c>
      <c r="AG5" s="10">
        <f>-(-I5*SIN(RADIANS($A$4))+Y5*COS(RADIANS($A$4)))/(基本参数表!$H$22*基本参数表!$L$10)</f>
        <v>-1.3355585466182625E-2</v>
      </c>
      <c r="AH5" s="10">
        <f>-(-J5*SIN(RADIANS($A$4))+Z5*COS(RADIANS($A$4)))/(基本参数表!$H$22*基本参数表!$L$10)</f>
        <v>-2.2640436030964713E-2</v>
      </c>
      <c r="AI5" s="10">
        <f>-(-K5*SIN(RADIANS($A$4))+AA5*COS(RADIANS($A$4)))/(基本参数表!$H$22*基本参数表!$L$10)</f>
        <v>1.8684843545909352E-4</v>
      </c>
      <c r="AJ5" s="10">
        <f>-(-L5*SIN(RADIANS($A$4))+AB5*COS(RADIANS($A$4)))/(基本参数表!$H$22*基本参数表!$L$10)</f>
        <v>6.8583324708595912E-5</v>
      </c>
      <c r="AK5" s="10">
        <f>-(-M5*SIN(RADIANS($A$4))+AC5*COS(RADIANS($A$4)))/(基本参数表!$H$22*基本参数表!$L$10)</f>
        <v>-0.1886864909190428</v>
      </c>
      <c r="AL5" s="10">
        <f>-(F5*COS(RADIANS($A$4))*COS(RADIANS(B5))+N5*SIN(RADIANS(B5))+V5*SIN(RADIANS($A$4))*COS(RADIANS(B5)))/(基本参数表!$H$22*基本参数表!$L$10)</f>
        <v>2.0145431210176198E-2</v>
      </c>
      <c r="AM5" s="10">
        <f>-(G5*COS(RADIANS($A$4))*COS(RADIANS(B5))+O5*SIN(RADIANS(B5))+W5*SIN(RADIANS($A$4))*COS(RADIANS(B5)))/(基本参数表!$H$22*基本参数表!$L$10)</f>
        <v>1.2172712879595171E-2</v>
      </c>
      <c r="AN5" s="10">
        <f>-(H5*COS(RADIANS($A$4))*COS(RADIANS(C5))+P5*SIN(RADIANS(C5))+X5*SIN(RADIANS($A$4))*COS(RADIANS(C5)))/(基本参数表!$H$22*基本参数表!$L$10)</f>
        <v>1.1330313580865834E-2</v>
      </c>
      <c r="AO5" s="10">
        <f>-(I5*COS(RADIANS($A$4))*COS(RADIANS(D5))+Q5*SIN(RADIANS(D5))+Y5*SIN(RADIANS($A$4))*COS(RADIANS(D5)))/(基本参数表!$H$22*基本参数表!$L$10)</f>
        <v>6.0000158459099263E-3</v>
      </c>
      <c r="AP5" s="10">
        <f>-(J5*COS(RADIANS($A$4))*COS(RADIANS(E5))+R5*SIN(RADIANS(E5))+Z5*SIN(RADIANS($A$4))*COS(RADIANS(E5)))/(基本参数表!$H$22*基本参数表!$L$10)</f>
        <v>6.1163404730443698E-3</v>
      </c>
      <c r="AQ5" s="10">
        <f>-(K5*COS(RADIANS($A$4))*COS(RADIANS(F5))+S5*SIN(RADIANS(F5))+AA5*SIN(RADIANS($A$4))*COS(RADIANS(F5)))/(基本参数表!$H$22*基本参数表!$L$10)</f>
        <v>1.6905564523575034E-4</v>
      </c>
      <c r="AR5" s="10">
        <f>-(L5*COS(RADIANS($A$4))*COS(RADIANS(G5))+T5*SIN(RADIANS(G5))+AB5*SIN(RADIANS($A$4))*COS(RADIANS(G5)))/(基本参数表!$H$22*基本参数表!$L$10)</f>
        <v>1.2407998154611779E-3</v>
      </c>
      <c r="AS5" s="10">
        <f>-(M5*COS(RADIANS($A$4))*COS(RADIANS(H5))+U5*SIN(RADIANS(H5))+AC5*SIN(RADIANS($A$4))*COS(RADIANS(H5)))/(基本参数表!$H$22*基本参数表!$L$10)</f>
        <v>5.7352577855882984E-2</v>
      </c>
      <c r="AT5" s="10">
        <f>(-F5*COS(RADIANS($A$4))*SIN(RADIANS(B5))+N5*COS(RADIANS(B5))-V5*SIN(RADIANS($A$4))*SIN(RADIANS(B5)))/(基本参数表!$H$22*基本参数表!$L$10)</f>
        <v>-6.3440625031109567E-3</v>
      </c>
      <c r="AU5" s="10">
        <f>(-G5*COS(RADIANS($A$4))*SIN(RADIANS(B5))+O5*COS(RADIANS(B5))-W5*SIN(RADIANS($A$4))*SIN(RADIANS(B5)))/(基本参数表!$H$22*基本参数表!$L$10)</f>
        <v>-1.9930595830171653E-4</v>
      </c>
      <c r="AV5" s="10">
        <f>(-H5*COS(RADIANS($A$4))*SIN(RADIANS(B5))+P5*COS(RADIANS(B5))-X5*SIN(RADIANS($A$4))*SIN(RADIANS(B5)))/(基本参数表!$H$22*基本参数表!$L$10)</f>
        <v>7.5853097410184269E-4</v>
      </c>
      <c r="AW5" s="10">
        <f>(-I5*COS(RADIANS($A$4))*SIN(RADIANS(B5))+Q5*COS(RADIANS(B5))-Y5*SIN(RADIANS($A$4))*SIN(RADIANS(B5)))/(基本参数表!$H$22*基本参数表!$L$10)</f>
        <v>-1.5633376729832856E-4</v>
      </c>
      <c r="AX5" s="10">
        <f>(-J5*COS(RADIANS($A$4))*SIN(RADIANS(B5))+R5*COS(RADIANS(B5))-Z5*SIN(RADIANS($A$4))*SIN(RADIANS(B5)))/(基本参数表!$H$22*基本参数表!$L$10)</f>
        <v>4.7886649812022556E-4</v>
      </c>
      <c r="AY5" s="10">
        <f>(-K5*COS(RADIANS($A$4))*SIN(RADIANS(B5))+S5*COS(RADIANS(B5))-AA5*SIN(RADIANS($A$4))*SIN(RADIANS(B5)))/(基本参数表!$H$22*基本参数表!$L$10)</f>
        <v>-1.1818812370825219E-2</v>
      </c>
      <c r="AZ5" s="10">
        <f>(-L5*COS(RADIANS($A$4))*SIN(RADIANS(B5))+T5*COS(RADIANS(B5))-AB5*SIN(RADIANS($A$4))*SIN(RADIANS(B5)))/(基本参数表!$H$22*基本参数表!$L$10)</f>
        <v>7.4161371647418241E-4</v>
      </c>
      <c r="BA5" s="10">
        <f>(-M5*COS(RADIANS($A$4))*SIN(RADIANS(B5))+U5*COS(RADIANS(B5))-AC5*SIN(RADIANS($A$4))*SIN(RADIANS(B5)))/(基本参数表!$H$22*基本参数表!$L$10)</f>
        <v>-1.653950341083997E-2</v>
      </c>
      <c r="BB5" s="10">
        <f t="shared" si="5"/>
        <v>-4.9528597049100931</v>
      </c>
      <c r="BC5" s="10">
        <f t="shared" si="6"/>
        <v>-5.1107165841548445</v>
      </c>
      <c r="BD5" s="10">
        <f t="shared" si="7"/>
        <v>-2.2259250323958431</v>
      </c>
      <c r="BE5" s="10">
        <f t="shared" si="8"/>
        <v>-3.7016310865532276</v>
      </c>
      <c r="BF5" s="10">
        <f t="shared" si="9"/>
        <v>-3.2899391443777648</v>
      </c>
      <c r="BG5" s="10">
        <v>1.0036959999999999E-2</v>
      </c>
      <c r="BH5" s="10">
        <v>-4.3293607999999999</v>
      </c>
      <c r="BI5" s="10">
        <v>1.2032718</v>
      </c>
      <c r="BJ5" s="10">
        <f>BG5/(基本参数表!$H$22*基本参数表!$L$10*基本参数表!$H$6/1000)</f>
        <v>3.0599397953524934E-5</v>
      </c>
      <c r="BK5" s="10">
        <f>BH5/(基本参数表!$H$22*基本参数表!$L$10*基本参数表!$D$6/1000)</f>
        <v>-0.18877774105305548</v>
      </c>
      <c r="BL5" s="10">
        <f>BI5/(基本参数表!$H$22*基本参数表!$L$10*基本参数表!$H$6/1000)</f>
        <v>3.6683809295298838E-3</v>
      </c>
      <c r="BM5" s="22">
        <v>0.27286083999999999</v>
      </c>
      <c r="BN5" s="22">
        <v>-2.8578676E-4</v>
      </c>
    </row>
    <row r="6" spans="1:66" s="12" customFormat="1">
      <c r="A6" s="68"/>
      <c r="B6" s="20">
        <v>4</v>
      </c>
      <c r="C6" s="10">
        <f t="shared" si="0"/>
        <v>0.98785582549681494</v>
      </c>
      <c r="D6" s="10">
        <f t="shared" si="1"/>
        <v>-0.13883408228094229</v>
      </c>
      <c r="E6" s="10">
        <f t="shared" ref="E6:E10" si="10">SIN(RADIANS(B6))</f>
        <v>6.9756473744125302E-2</v>
      </c>
      <c r="F6" s="10">
        <v>-3.1432386000000001</v>
      </c>
      <c r="G6" s="10">
        <v>-0.76456780000000002</v>
      </c>
      <c r="H6" s="10">
        <v>-0.70059252999999999</v>
      </c>
      <c r="I6" s="10">
        <v>-0.88250678000000005</v>
      </c>
      <c r="J6" s="10">
        <v>-0.56115422999999998</v>
      </c>
      <c r="K6" s="10">
        <v>-6.7639402000000001E-2</v>
      </c>
      <c r="L6" s="10">
        <v>-0.23105777</v>
      </c>
      <c r="M6" s="10">
        <f t="shared" si="2"/>
        <v>-6.3507571119999993</v>
      </c>
      <c r="N6" s="10">
        <v>-3.2497218999999999</v>
      </c>
      <c r="O6" s="10">
        <v>-0.15080263999999999</v>
      </c>
      <c r="P6" s="10">
        <v>5.0599838000000001E-2</v>
      </c>
      <c r="Q6" s="10">
        <v>-8.7397267000000001E-2</v>
      </c>
      <c r="R6" s="10">
        <v>3.7225838999999997E-2</v>
      </c>
      <c r="S6" s="10">
        <v>-3.5275574999999999</v>
      </c>
      <c r="T6" s="10">
        <v>-1.0450333999999999</v>
      </c>
      <c r="U6" s="10">
        <f t="shared" si="3"/>
        <v>-7.9726870299999995</v>
      </c>
      <c r="V6" s="10">
        <v>8.3100869999999993</v>
      </c>
      <c r="W6" s="10">
        <v>13.05997</v>
      </c>
      <c r="X6" s="10">
        <v>11.717503000000001</v>
      </c>
      <c r="Y6" s="10">
        <v>2.0012644000000002</v>
      </c>
      <c r="Z6" s="10">
        <v>5.6067529</v>
      </c>
      <c r="AA6" s="10">
        <v>-6.6016303999999998E-2</v>
      </c>
      <c r="AB6" s="10">
        <v>5.3003479999999999E-3</v>
      </c>
      <c r="AC6" s="10">
        <f t="shared" si="4"/>
        <v>40.634861343999994</v>
      </c>
      <c r="AD6" s="10">
        <f>-(-F6*SIN(RADIANS($A$4))+V6*COS(RADIANS($A$4)))/(基本参数表!$H$22*基本参数表!$L$10)</f>
        <v>-3.7270839364886586E-2</v>
      </c>
      <c r="AE6" s="10">
        <f>-(-G6*SIN(RADIANS($A$4))+W6*COS(RADIANS($A$4)))/(基本参数表!$H$22*基本参数表!$L$10)</f>
        <v>-6.1353674576819575E-2</v>
      </c>
      <c r="AF6" s="10">
        <f>-(-H6*SIN(RADIANS($A$4))+X6*COS(RADIANS($A$4)))/(基本参数表!$H$22*基本参数表!$L$10)</f>
        <v>-5.503724634264609E-2</v>
      </c>
      <c r="AG6" s="10">
        <f>-(-I6*SIN(RADIANS($A$4))+Y6*COS(RADIANS($A$4)))/(基本参数表!$H$22*基本参数表!$L$10)</f>
        <v>-8.8921200772943028E-3</v>
      </c>
      <c r="AH6" s="10">
        <f>-(-J6*SIN(RADIANS($A$4))+Z6*COS(RADIANS($A$4)))/(基本参数表!$H$22*基本参数表!$L$10)</f>
        <v>-2.6184580964727106E-2</v>
      </c>
      <c r="AI6" s="10">
        <f>-(-K6*SIN(RADIANS($A$4))+AA6*COS(RADIANS($A$4)))/(基本参数表!$H$22*基本参数表!$L$10)</f>
        <v>3.5773563357569617E-4</v>
      </c>
      <c r="AJ6" s="10">
        <f>-(-L6*SIN(RADIANS($A$4))+AB6*COS(RADIANS($A$4)))/(基本参数表!$H$22*基本参数表!$L$10)</f>
        <v>1.2871206651212481E-4</v>
      </c>
      <c r="AK6" s="10">
        <f>-(-M6*SIN(RADIANS($A$4))+AC6*COS(RADIANS($A$4)))/(基本参数表!$H$22*基本参数表!$L$10)</f>
        <v>-0.1882520136262858</v>
      </c>
      <c r="AL6" s="10">
        <f>-(F6*COS(RADIANS($A$4))*COS(RADIANS(B6))+N6*SIN(RADIANS(B6))+V6*SIN(RADIANS($A$4))*COS(RADIANS(B6)))/(基本参数表!$H$22*基本参数表!$L$10)</f>
        <v>2.1455688739555896E-2</v>
      </c>
      <c r="AM6" s="10">
        <f>-(G6*COS(RADIANS($A$4))*COS(RADIANS(B6))+O6*SIN(RADIANS(B6))+W6*SIN(RADIANS($A$4))*COS(RADIANS(B6)))/(基本参数表!$H$22*基本参数表!$L$10)</f>
        <v>1.2336163547097701E-2</v>
      </c>
      <c r="AN6" s="10">
        <f>-(H6*COS(RADIANS($A$4))*COS(RADIANS(C6))+P6*SIN(RADIANS(C6))+X6*SIN(RADIANS($A$4))*COS(RADIANS(C6)))/(基本参数表!$H$22*基本参数表!$L$10)</f>
        <v>1.1113279793462494E-2</v>
      </c>
      <c r="AO6" s="10">
        <f>-(I6*COS(RADIANS($A$4))*COS(RADIANS(D6))+Q6*SIN(RADIANS(D6))+Y6*SIN(RADIANS($A$4))*COS(RADIANS(D6)))/(基本参数表!$H$22*基本参数表!$L$10)</f>
        <v>5.5115155780038208E-3</v>
      </c>
      <c r="AP6" s="10">
        <f>-(J6*COS(RADIANS($A$4))*COS(RADIANS(E6))+R6*SIN(RADIANS(E6))+Z6*SIN(RADIANS($A$4))*COS(RADIANS(E6)))/(基本参数表!$H$22*基本参数表!$L$10)</f>
        <v>6.3903667560046336E-3</v>
      </c>
      <c r="AQ6" s="10">
        <f>-(K6*COS(RADIANS($A$4))*COS(RADIANS(F6))+S6*SIN(RADIANS(F6))+AA6*SIN(RADIANS($A$4))*COS(RADIANS(F6)))/(基本参数表!$H$22*基本参数表!$L$10)</f>
        <v>-6.49187767870142E-4</v>
      </c>
      <c r="AR6" s="10">
        <f>-(L6*COS(RADIANS($A$4))*COS(RADIANS(G6))+T6*SIN(RADIANS(G6))+AB6*SIN(RADIANS($A$4))*COS(RADIANS(G6)))/(基本参数表!$H$22*基本参数表!$L$10)</f>
        <v>1.0312058041359342E-3</v>
      </c>
      <c r="AS6" s="10">
        <f>-(M6*COS(RADIANS($A$4))*COS(RADIANS(H6))+U6*SIN(RADIANS(H6))+AC6*SIN(RADIANS($A$4))*COS(RADIANS(H6)))/(基本参数表!$H$22*基本参数表!$L$10)</f>
        <v>5.6663057651095632E-2</v>
      </c>
      <c r="AT6" s="10">
        <f>(-F6*COS(RADIANS($A$4))*SIN(RADIANS(B6))+N6*COS(RADIANS(B6))-V6*SIN(RADIANS($A$4))*SIN(RADIANS(B6)))/(基本参数表!$H$22*基本参数表!$L$10)</f>
        <v>-1.4082240393908796E-2</v>
      </c>
      <c r="AU6" s="10">
        <f>(-G6*COS(RADIANS($A$4))*SIN(RADIANS(B6))+O6*COS(RADIANS(B6))-W6*SIN(RADIANS($A$4))*SIN(RADIANS(B6)))/(基本参数表!$H$22*基本参数表!$L$10)</f>
        <v>1.3952288564738911E-4</v>
      </c>
      <c r="AV6" s="10">
        <f>(-H6*COS(RADIANS($A$4))*SIN(RADIANS(B6))+P6*COS(RADIANS(B6))-X6*SIN(RADIANS($A$4))*SIN(RADIANS(B6)))/(基本参数表!$H$22*基本参数表!$L$10)</f>
        <v>1.0170775377953813E-3</v>
      </c>
      <c r="AW6" s="10">
        <f>(-I6*COS(RADIANS($A$4))*SIN(RADIANS(B6))+Q6*COS(RADIANS(B6))-Y6*SIN(RADIANS($A$4))*SIN(RADIANS(B6)))/(基本参数表!$H$22*基本参数表!$L$10)</f>
        <v>-3.2499094925428508E-5</v>
      </c>
      <c r="AX6" s="10">
        <f>(-J6*COS(RADIANS($A$4))*SIN(RADIANS(B6))+R6*COS(RADIANS(B6))-Z6*SIN(RADIANS($A$4))*SIN(RADIANS(B6)))/(基本参数表!$H$22*基本参数表!$L$10)</f>
        <v>6.2341596747567379E-4</v>
      </c>
      <c r="AY6" s="10">
        <f>(-K6*COS(RADIANS($A$4))*SIN(RADIANS(B6))+S6*COS(RADIANS(B6))-AA6*SIN(RADIANS($A$4))*SIN(RADIANS(B6)))/(基本参数表!$H$22*基本参数表!$L$10)</f>
        <v>-1.6813212152181668E-2</v>
      </c>
      <c r="AZ6" s="10">
        <f>(-L6*COS(RADIANS($A$4))*SIN(RADIANS(B6))+T6*COS(RADIANS(B6))-AB6*SIN(RADIANS($A$4))*SIN(RADIANS(B6)))/(基本参数表!$H$22*基本参数表!$L$10)</f>
        <v>-4.9100076365461726E-3</v>
      </c>
      <c r="BA6" s="10">
        <f>(-M6*COS(RADIANS($A$4))*SIN(RADIANS(B6))+U6*COS(RADIANS(B6))-AC6*SIN(RADIANS($A$4))*SIN(RADIANS(B6)))/(基本参数表!$H$22*基本参数表!$L$10)</f>
        <v>-3.4057942886643627E-2</v>
      </c>
      <c r="BB6" s="10">
        <f t="shared" si="5"/>
        <v>-4.9734809645300224</v>
      </c>
      <c r="BC6" s="10">
        <f t="shared" si="6"/>
        <v>-4.9523855572341784</v>
      </c>
      <c r="BD6" s="10">
        <f t="shared" si="7"/>
        <v>-1.6133711229597723</v>
      </c>
      <c r="BE6" s="10">
        <f t="shared" si="8"/>
        <v>-4.0975083222137556</v>
      </c>
      <c r="BF6" s="10">
        <f t="shared" si="9"/>
        <v>-3.3223059508269541</v>
      </c>
      <c r="BG6" s="10">
        <v>-0.14931939999999999</v>
      </c>
      <c r="BH6" s="10">
        <v>-4.2937322</v>
      </c>
      <c r="BI6" s="10">
        <v>2.3602797</v>
      </c>
      <c r="BJ6" s="10">
        <f>BG6/(基本参数表!$H$22*基本参数表!$L$10*基本参数表!$H$6/1000)</f>
        <v>-4.5522585950143971E-4</v>
      </c>
      <c r="BK6" s="10">
        <f>BH6/(基本参数表!$H$22*基本参数表!$L$10*基本参数表!$D$6/1000)</f>
        <v>-0.18722418916962666</v>
      </c>
      <c r="BL6" s="10">
        <f>BI6/(基本参数表!$H$22*基本参数表!$L$10*基本参数表!$H$6/1000)</f>
        <v>7.1957184069605185E-3</v>
      </c>
      <c r="BM6" s="22">
        <v>0.27348465999999999</v>
      </c>
      <c r="BN6" s="22">
        <v>3.6365985000000002E-3</v>
      </c>
    </row>
    <row r="7" spans="1:66" s="12" customFormat="1">
      <c r="A7" s="68"/>
      <c r="B7" s="20">
        <v>6</v>
      </c>
      <c r="C7" s="10">
        <f t="shared" si="0"/>
        <v>0.98484327664754612</v>
      </c>
      <c r="D7" s="10">
        <f t="shared" si="1"/>
        <v>-0.13841069615108434</v>
      </c>
      <c r="E7" s="10">
        <f t="shared" si="10"/>
        <v>0.10452846326765347</v>
      </c>
      <c r="F7" s="10">
        <v>-3.1866536999999999</v>
      </c>
      <c r="G7" s="10">
        <v>-0.78137279999999998</v>
      </c>
      <c r="H7" s="10">
        <v>-0.75866528</v>
      </c>
      <c r="I7" s="10">
        <v>-0.90561897999999996</v>
      </c>
      <c r="J7" s="10">
        <v>-0.55153971999999996</v>
      </c>
      <c r="K7" s="10">
        <v>7.2176402000000001E-2</v>
      </c>
      <c r="L7" s="10">
        <v>-0.15412643000000001</v>
      </c>
      <c r="M7" s="10">
        <f t="shared" si="2"/>
        <v>-6.265800507999999</v>
      </c>
      <c r="N7" s="10">
        <v>-5.1411841999999996</v>
      </c>
      <c r="O7" s="10">
        <v>-0.17022065</v>
      </c>
      <c r="P7" s="10">
        <v>2.4055262000000001E-2</v>
      </c>
      <c r="Q7" s="10">
        <v>-9.5337262000000006E-2</v>
      </c>
      <c r="R7" s="10">
        <v>1.8490203E-2</v>
      </c>
      <c r="S7" s="10">
        <v>-4.5114945000000004</v>
      </c>
      <c r="T7" s="10">
        <v>-2.2551529000000001</v>
      </c>
      <c r="U7" s="10">
        <f t="shared" si="3"/>
        <v>-12.130844047000002</v>
      </c>
      <c r="V7" s="10">
        <v>9.2261406000000008</v>
      </c>
      <c r="W7" s="10">
        <v>13.087434999999999</v>
      </c>
      <c r="X7" s="10">
        <v>10.956308</v>
      </c>
      <c r="Y7" s="10">
        <v>0.91848790000000002</v>
      </c>
      <c r="Z7" s="10">
        <v>6.2513078999999996</v>
      </c>
      <c r="AA7" s="10">
        <v>-0.13597514999999999</v>
      </c>
      <c r="AB7" s="10">
        <v>-3.5845891999999997E-2</v>
      </c>
      <c r="AC7" s="10">
        <f t="shared" si="4"/>
        <v>40.267858358000005</v>
      </c>
      <c r="AD7" s="10">
        <f>-(-F7*SIN(RADIANS($A$4))+V7*COS(RADIANS($A$4)))/(基本参数表!$H$22*基本参数表!$L$10)</f>
        <v>-4.1581113516138919E-2</v>
      </c>
      <c r="AE7" s="10">
        <f>-(-G7*SIN(RADIANS($A$4))+W7*COS(RADIANS($A$4)))/(基本参数表!$H$22*基本参数表!$L$10)</f>
        <v>-6.1472583840160862E-2</v>
      </c>
      <c r="AF7" s="10">
        <f>-(-H7*SIN(RADIANS($A$4))+X7*COS(RADIANS($A$4)))/(基本参数表!$H$22*基本参数表!$L$10)</f>
        <v>-5.1392946627465907E-2</v>
      </c>
      <c r="AG7" s="10">
        <f>-(-I7*SIN(RADIANS($A$4))+Y7*COS(RADIANS($A$4)))/(基本参数表!$H$22*基本参数表!$L$10)</f>
        <v>-3.7478221394360309E-3</v>
      </c>
      <c r="AH7" s="10">
        <f>-(-J7*SIN(RADIANS($A$4))+Z7*COS(RADIANS($A$4)))/(基本参数表!$H$22*基本参数表!$L$10)</f>
        <v>-2.9244119177269986E-2</v>
      </c>
      <c r="AI7" s="10">
        <f>-(-K7*SIN(RADIANS($A$4))+AA7*COS(RADIANS($A$4)))/(基本参数表!$H$22*基本参数表!$L$10)</f>
        <v>5.9604012740718608E-4</v>
      </c>
      <c r="AJ7" s="10">
        <f>-(-L7*SIN(RADIANS($A$4))+AB7*COS(RADIANS($A$4)))/(基本参数表!$H$22*基本参数表!$L$10)</f>
        <v>2.7239976920769037E-4</v>
      </c>
      <c r="AK7" s="10">
        <f>-(-M7*SIN(RADIANS($A$4))+AC7*COS(RADIANS($A$4)))/(基本参数表!$H$22*基本参数表!$L$10)</f>
        <v>-0.18657014540385686</v>
      </c>
      <c r="AL7" s="10">
        <f>-(F7*COS(RADIANS($A$4))*COS(RADIANS(B7))+N7*SIN(RADIANS(B7))+V7*SIN(RADIANS($A$4))*COS(RADIANS(B7)))/(基本参数表!$H$22*基本参数表!$L$10)</f>
        <v>2.3690822287527509E-2</v>
      </c>
      <c r="AM7" s="10">
        <f>-(G7*COS(RADIANS($A$4))*COS(RADIANS(B7))+O7*SIN(RADIANS(B7))+W7*SIN(RADIANS($A$4))*COS(RADIANS(B7)))/(基本参数表!$H$22*基本参数表!$L$10)</f>
        <v>1.2430838206224707E-2</v>
      </c>
      <c r="AN7" s="10">
        <f>-(H7*COS(RADIANS($A$4))*COS(RADIANS(C7))+P7*SIN(RADIANS(C7))+X7*SIN(RADIANS($A$4))*COS(RADIANS(C7)))/(基本参数表!$H$22*基本参数表!$L$10)</f>
        <v>1.0883859435381818E-2</v>
      </c>
      <c r="AO7" s="10">
        <f>-(I7*COS(RADIANS($A$4))*COS(RADIANS(D7))+Q7*SIN(RADIANS(D7))+Y7*SIN(RADIANS($A$4))*COS(RADIANS(D7)))/(基本参数表!$H$22*基本参数表!$L$10)</f>
        <v>4.9000854698867469E-3</v>
      </c>
      <c r="AP7" s="10">
        <f>-(J7*COS(RADIANS($A$4))*COS(RADIANS(E7))+R7*SIN(RADIANS(E7))+Z7*SIN(RADIANS($A$4))*COS(RADIANS(E7)))/(基本参数表!$H$22*基本参数表!$L$10)</f>
        <v>6.773964017203463E-3</v>
      </c>
      <c r="AQ7" s="10">
        <f>-(K7*COS(RADIANS($A$4))*COS(RADIANS(F7))+S7*SIN(RADIANS(F7))+AA7*SIN(RADIANS($A$4))*COS(RADIANS(F7)))/(基本参数表!$H$22*基本参数表!$L$10)</f>
        <v>-1.631354810947537E-3</v>
      </c>
      <c r="AR7" s="10">
        <f>-(L7*COS(RADIANS($A$4))*COS(RADIANS(G7))+T7*SIN(RADIANS(G7))+AB7*SIN(RADIANS($A$4))*COS(RADIANS(G7)))/(基本参数表!$H$22*基本参数表!$L$10)</f>
        <v>5.5903302308358866E-4</v>
      </c>
      <c r="AS7" s="10">
        <f>-(M7*COS(RADIANS($A$4))*COS(RADIANS(H7))+U7*SIN(RADIANS(H7))+AC7*SIN(RADIANS($A$4))*COS(RADIANS(H7)))/(基本参数表!$H$22*基本参数表!$L$10)</f>
        <v>5.5713623457119561E-2</v>
      </c>
      <c r="AT7" s="10">
        <f>(-F7*COS(RADIANS($A$4))*SIN(RADIANS(B7))+N7*COS(RADIANS(B7))-V7*SIN(RADIANS($A$4))*SIN(RADIANS(B7)))/(基本参数表!$H$22*基本参数表!$L$10)</f>
        <v>-2.2237621590118641E-2</v>
      </c>
      <c r="AU7" s="10">
        <f>(-G7*COS(RADIANS($A$4))*SIN(RADIANS(B7))+O7*COS(RADIANS(B7))-W7*SIN(RADIANS($A$4))*SIN(RADIANS(B7)))/(基本参数表!$H$22*基本参数表!$L$10)</f>
        <v>4.8782104283115403E-4</v>
      </c>
      <c r="AV7" s="10">
        <f>(-H7*COS(RADIANS($A$4))*SIN(RADIANS(B7))+P7*COS(RADIANS(B7))-X7*SIN(RADIANS($A$4))*SIN(RADIANS(B7)))/(基本参数表!$H$22*基本参数表!$L$10)</f>
        <v>1.2524827349149096E-3</v>
      </c>
      <c r="AW7" s="10">
        <f>(-I7*COS(RADIANS($A$4))*SIN(RADIANS(B7))+Q7*COS(RADIANS(B7))-Y7*SIN(RADIANS($A$4))*SIN(RADIANS(B7)))/(基本参数表!$H$22*基本参数表!$L$10)</f>
        <v>5.8780210888138891E-5</v>
      </c>
      <c r="AX7" s="10">
        <f>(-J7*COS(RADIANS($A$4))*SIN(RADIANS(B7))+R7*COS(RADIANS(B7))-Z7*SIN(RADIANS($A$4))*SIN(RADIANS(B7)))/(基本参数表!$H$22*基本参数表!$L$10)</f>
        <v>7.9605099284742274E-4</v>
      </c>
      <c r="AY7" s="10">
        <f>(-K7*COS(RADIANS($A$4))*SIN(RADIANS(B7))+S7*COS(RADIANS(B7))-AA7*SIN(RADIANS($A$4))*SIN(RADIANS(B7)))/(基本参数表!$H$22*基本参数表!$L$10)</f>
        <v>-2.1507111015665773E-2</v>
      </c>
      <c r="AZ7" s="10">
        <f>(-L7*COS(RADIANS($A$4))*SIN(RADIANS(B7))+T7*COS(RADIANS(B7))-AB7*SIN(RADIANS($A$4))*SIN(RADIANS(B7)))/(基本参数表!$H$22*基本参数表!$L$10)</f>
        <v>-1.0654310122959081E-2</v>
      </c>
      <c r="BA7" s="10">
        <f>(-M7*COS(RADIANS($A$4))*SIN(RADIANS(B7))+U7*COS(RADIANS(B7))-AC7*SIN(RADIANS($A$4))*SIN(RADIANS(B7)))/(基本参数表!$H$22*基本参数表!$L$10)</f>
        <v>-5.1803907747261888E-2</v>
      </c>
      <c r="BB7" s="10">
        <f t="shared" si="5"/>
        <v>-4.9451680426005895</v>
      </c>
      <c r="BC7" s="10">
        <f t="shared" si="6"/>
        <v>-4.7219414154132711</v>
      </c>
      <c r="BD7" s="10">
        <f t="shared" si="7"/>
        <v>-0.76484831998709046</v>
      </c>
      <c r="BE7" s="10">
        <f t="shared" si="8"/>
        <v>-4.3171352996561998</v>
      </c>
      <c r="BF7" s="10">
        <f t="shared" si="9"/>
        <v>-3.3487347227999282</v>
      </c>
      <c r="BG7" s="10">
        <v>-0.30699683</v>
      </c>
      <c r="BH7" s="10">
        <v>-4.2230654999999997</v>
      </c>
      <c r="BI7" s="10">
        <v>3.5377418</v>
      </c>
      <c r="BJ7" s="10">
        <f>BG7/(基本参数表!$H$22*基本参数表!$L$10*基本参数表!$H$6/1000)</f>
        <v>-9.3593261023662956E-4</v>
      </c>
      <c r="BK7" s="10">
        <f>BH7/(基本参数表!$H$22*基本参数表!$L$10*基本参数表!$D$6/1000)</f>
        <v>-0.18414283360469569</v>
      </c>
      <c r="BL7" s="10">
        <f>BI7/(基本参数表!$H$22*基本参数表!$L$10*基本参数表!$H$6/1000)</f>
        <v>1.0785414029249854E-2</v>
      </c>
      <c r="BM7" s="22">
        <v>0.27430807000000001</v>
      </c>
      <c r="BN7" s="22">
        <v>7.5801146999999996E-3</v>
      </c>
    </row>
    <row r="8" spans="1:66" s="12" customFormat="1">
      <c r="A8" s="68"/>
      <c r="B8" s="20">
        <v>8</v>
      </c>
      <c r="C8" s="10">
        <f t="shared" si="0"/>
        <v>0.98063084796915956</v>
      </c>
      <c r="D8" s="10">
        <f t="shared" si="1"/>
        <v>-0.13781867790849958</v>
      </c>
      <c r="E8" s="10">
        <f t="shared" si="10"/>
        <v>0.13917310096006544</v>
      </c>
      <c r="F8" s="10">
        <v>-3.2017167</v>
      </c>
      <c r="G8" s="10">
        <v>-0.74685955999999998</v>
      </c>
      <c r="H8" s="10">
        <v>-0.76744926000000002</v>
      </c>
      <c r="I8" s="10">
        <v>-0.90851207</v>
      </c>
      <c r="J8" s="10">
        <v>-0.52715244999999999</v>
      </c>
      <c r="K8" s="10">
        <v>0.23157556000000001</v>
      </c>
      <c r="L8" s="10">
        <v>-3.1308492E-2</v>
      </c>
      <c r="M8" s="10">
        <f t="shared" si="2"/>
        <v>-5.9514229719999987</v>
      </c>
      <c r="N8" s="10">
        <v>-6.9244941000000004</v>
      </c>
      <c r="O8" s="10">
        <v>-0.18276063000000001</v>
      </c>
      <c r="P8" s="10">
        <v>-6.0374573000000001E-3</v>
      </c>
      <c r="Q8" s="10">
        <v>-0.10193489999999999</v>
      </c>
      <c r="R8" s="10">
        <v>-1.9905832999999999E-3</v>
      </c>
      <c r="S8" s="10">
        <v>-5.4143091999999999</v>
      </c>
      <c r="T8" s="10">
        <v>-3.3579869000000002</v>
      </c>
      <c r="U8" s="10">
        <f t="shared" si="3"/>
        <v>-15.989513770599999</v>
      </c>
      <c r="V8" s="10">
        <v>10.59282</v>
      </c>
      <c r="W8" s="10">
        <v>13.340706000000001</v>
      </c>
      <c r="X8" s="10">
        <v>10.427732000000001</v>
      </c>
      <c r="Y8" s="10">
        <v>-0.37118665000000001</v>
      </c>
      <c r="Z8" s="10">
        <v>6.6476183999999998</v>
      </c>
      <c r="AA8" s="10">
        <v>-0.21891287000000001</v>
      </c>
      <c r="AB8" s="10">
        <v>-9.8893011000000003E-2</v>
      </c>
      <c r="AC8" s="10">
        <f t="shared" si="4"/>
        <v>40.319883869000002</v>
      </c>
      <c r="AD8" s="10">
        <f>-(-F8*SIN(RADIANS($A$4))+V8*COS(RADIANS($A$4)))/(基本参数表!$H$22*基本参数表!$L$10)</f>
        <v>-4.8044793081917947E-2</v>
      </c>
      <c r="AE8" s="10">
        <f>-(-G8*SIN(RADIANS($A$4))+W8*COS(RADIANS($A$4)))/(基本参数表!$H$22*基本参数表!$L$10)</f>
        <v>-6.2695257680952909E-2</v>
      </c>
      <c r="AF8" s="10">
        <f>-(-H8*SIN(RADIANS($A$4))+X8*COS(RADIANS($A$4)))/(基本参数表!$H$22*基本参数表!$L$10)</f>
        <v>-4.8883332358680247E-2</v>
      </c>
      <c r="AG8" s="10">
        <f>-(-I8*SIN(RADIANS($A$4))+Y8*COS(RADIANS($A$4)))/(基本参数表!$H$22*基本参数表!$L$10)</f>
        <v>2.3630533659623775E-3</v>
      </c>
      <c r="AH8" s="10">
        <f>-(-J8*SIN(RADIANS($A$4))+Z8*COS(RADIANS($A$4)))/(基本参数表!$H$22*基本参数表!$L$10)</f>
        <v>-3.1137603623060062E-2</v>
      </c>
      <c r="AI8" s="10">
        <f>-(-K8*SIN(RADIANS($A$4))+AA8*COS(RADIANS($A$4)))/(基本参数表!$H$22*基本参数表!$L$10)</f>
        <v>8.8278619370955695E-4</v>
      </c>
      <c r="AJ8" s="10">
        <f>-(-L8*SIN(RADIANS($A$4))+AB8*COS(RADIANS($A$4)))/(基本参数表!$H$22*基本参数表!$L$10)</f>
        <v>4.8928044193495741E-4</v>
      </c>
      <c r="AK8" s="10">
        <f>-(-M8*SIN(RADIANS($A$4))+AC8*COS(RADIANS($A$4)))/(基本参数表!$H$22*基本参数表!$L$10)</f>
        <v>-0.18702586674300428</v>
      </c>
      <c r="AL8" s="10">
        <f>-(F8*COS(RADIANS($A$4))*COS(RADIANS(B8))+N8*SIN(RADIANS(B8))+V8*SIN(RADIANS($A$4))*COS(RADIANS(B8)))/(基本参数表!$H$22*基本参数表!$L$10)</f>
        <v>2.6611272226160998E-2</v>
      </c>
      <c r="AM8" s="10">
        <f>-(G8*COS(RADIANS($A$4))*COS(RADIANS(B8))+O8*SIN(RADIANS(B8))+W8*SIN(RADIANS($A$4))*COS(RADIANS(B8)))/(基本参数表!$H$22*基本参数表!$L$10)</f>
        <v>1.2419662874392431E-2</v>
      </c>
      <c r="AN8" s="10">
        <f>-(H8*COS(RADIANS($A$4))*COS(RADIANS(C8))+P8*SIN(RADIANS(C8))+X8*SIN(RADIANS($A$4))*COS(RADIANS(C8)))/(基本参数表!$H$22*基本参数表!$L$10)</f>
        <v>1.0576117223821005E-2</v>
      </c>
      <c r="AO8" s="10">
        <f>-(I8*COS(RADIANS($A$4))*COS(RADIANS(D8))+Q8*SIN(RADIANS(D8))+Y8*SIN(RADIANS($A$4))*COS(RADIANS(D8)))/(基本参数表!$H$22*基本参数表!$L$10)</f>
        <v>4.0551640022727696E-3</v>
      </c>
      <c r="AP8" s="10">
        <f>-(J8*COS(RADIANS($A$4))*COS(RADIANS(E8))+R8*SIN(RADIANS(E8))+Z8*SIN(RADIANS($A$4))*COS(RADIANS(E8)))/(基本参数表!$H$22*基本参数表!$L$10)</f>
        <v>6.922451576555467E-3</v>
      </c>
      <c r="AQ8" s="10">
        <f>-(K8*COS(RADIANS($A$4))*COS(RADIANS(F8))+S8*SIN(RADIANS(F8))+AA8*SIN(RADIANS($A$4))*COS(RADIANS(F8)))/(基本参数表!$H$22*基本参数表!$L$10)</f>
        <v>-2.6871995595607397E-3</v>
      </c>
      <c r="AR8" s="10">
        <f>-(L8*COS(RADIANS($A$4))*COS(RADIANS(G8))+T8*SIN(RADIANS(G8))+AB8*SIN(RADIANS($A$4))*COS(RADIANS(G8)))/(基本参数表!$H$22*基本参数表!$L$10)</f>
        <v>-1.2691018343845775E-4</v>
      </c>
      <c r="AS8" s="10">
        <f>-(M8*COS(RADIANS($A$4))*COS(RADIANS(H8))+U8*SIN(RADIANS(H8))+AC8*SIN(RADIANS($A$4))*COS(RADIANS(H8)))/(基本参数表!$H$22*基本参数表!$L$10)</f>
        <v>5.4003008498354071E-2</v>
      </c>
      <c r="AT8" s="10">
        <f>(-F8*COS(RADIANS($A$4))*SIN(RADIANS(B8))+N8*COS(RADIANS(B8))-V8*SIN(RADIANS($A$4))*SIN(RADIANS(B8)))/(基本参数表!$H$22*基本参数表!$L$10)</f>
        <v>-2.9707933440171117E-2</v>
      </c>
      <c r="AU8" s="10">
        <f>(-G8*COS(RADIANS($A$4))*SIN(RADIANS(B8))+O8*COS(RADIANS(B8))-W8*SIN(RADIANS($A$4))*SIN(RADIANS(B8)))/(基本参数表!$H$22*基本参数表!$L$10)</f>
        <v>8.6266739145329189E-4</v>
      </c>
      <c r="AV8" s="10">
        <f>(-H8*COS(RADIANS($A$4))*SIN(RADIANS(B8))+P8*COS(RADIANS(B8))-X8*SIN(RADIANS($A$4))*SIN(RADIANS(B8)))/(基本参数表!$H$22*基本参数表!$L$10)</f>
        <v>1.443459526840679E-3</v>
      </c>
      <c r="AW8" s="10">
        <f>(-I8*COS(RADIANS($A$4))*SIN(RADIANS(B8))+Q8*COS(RADIANS(B8))-Y8*SIN(RADIANS($A$4))*SIN(RADIANS(B8)))/(基本参数表!$H$22*基本参数表!$L$10)</f>
        <v>8.1687865473717343E-5</v>
      </c>
      <c r="AX8" s="10">
        <f>(-J8*COS(RADIANS($A$4))*SIN(RADIANS(B8))+R8*COS(RADIANS(B8))-Z8*SIN(RADIANS($A$4))*SIN(RADIANS(B8)))/(基本参数表!$H$22*基本参数表!$L$10)</f>
        <v>9.5398965098200293E-4</v>
      </c>
      <c r="AY8" s="10">
        <f>(-K8*COS(RADIANS($A$4))*SIN(RADIANS(B8))+S8*COS(RADIANS(B8))-AA8*SIN(RADIANS($A$4))*SIN(RADIANS(B8)))/(基本参数表!$H$22*基本参数表!$L$10)</f>
        <v>-2.5819525539708822E-2</v>
      </c>
      <c r="AZ8" s="10">
        <f>(-L8*COS(RADIANS($A$4))*SIN(RADIANS(B8))+T8*COS(RADIANS(B8))-AB8*SIN(RADIANS($A$4))*SIN(RADIANS(B8)))/(基本参数表!$H$22*基本参数表!$L$10)</f>
        <v>-1.5894684823605443E-2</v>
      </c>
      <c r="BA8" s="10">
        <f>(-M8*COS(RADIANS($A$4))*SIN(RADIANS(B8))+U8*COS(RADIANS(B8))-AC8*SIN(RADIANS($A$4))*SIN(RADIANS(B8)))/(基本参数表!$H$22*基本参数表!$L$10)</f>
        <v>-6.8080339368735684E-2</v>
      </c>
      <c r="BB8" s="10">
        <f t="shared" si="5"/>
        <v>-5.0480643730049684</v>
      </c>
      <c r="BC8" s="10">
        <f t="shared" si="6"/>
        <v>-4.6220490302980375</v>
      </c>
      <c r="BD8" s="10">
        <f t="shared" si="7"/>
        <v>0.58272695374045869</v>
      </c>
      <c r="BE8" s="10">
        <f t="shared" si="8"/>
        <v>-4.4980601566813387</v>
      </c>
      <c r="BF8" s="10">
        <f t="shared" si="9"/>
        <v>-3.4632490289629798</v>
      </c>
      <c r="BG8" s="10">
        <v>-0.50284638000000004</v>
      </c>
      <c r="BH8" s="10">
        <v>-4.4529135000000002</v>
      </c>
      <c r="BI8" s="10">
        <v>4.6413362999999999</v>
      </c>
      <c r="BJ8" s="10">
        <f>BG8/(基本参数表!$H$22*基本参数表!$L$10*基本参数表!$H$6/1000)</f>
        <v>-1.5330136307317576E-3</v>
      </c>
      <c r="BK8" s="10">
        <f>BH8/(基本参数表!$H$22*基本参数表!$L$10*基本参数表!$D$6/1000)</f>
        <v>-0.19416514133787485</v>
      </c>
      <c r="BL8" s="10">
        <f>BI8/(基本参数表!$H$22*基本参数表!$L$10*基本参数表!$H$6/1000)</f>
        <v>1.4149911574803624E-2</v>
      </c>
      <c r="BM8" s="22">
        <v>0.26880385000000001</v>
      </c>
      <c r="BN8" s="22">
        <v>1.2419289999999999E-2</v>
      </c>
    </row>
    <row r="9" spans="1:66" s="12" customFormat="1">
      <c r="A9" s="68"/>
      <c r="B9" s="20">
        <v>10</v>
      </c>
      <c r="C9" s="10">
        <f t="shared" si="0"/>
        <v>0.97522367165712465</v>
      </c>
      <c r="D9" s="10">
        <f t="shared" si="1"/>
        <v>-0.13705874883622321</v>
      </c>
      <c r="E9" s="10">
        <f t="shared" si="10"/>
        <v>0.17364817766693033</v>
      </c>
      <c r="F9" s="10">
        <v>-3.2433131999999998</v>
      </c>
      <c r="G9" s="10">
        <v>-0.76783975000000004</v>
      </c>
      <c r="H9" s="10">
        <v>-0.81933433</v>
      </c>
      <c r="I9" s="10">
        <v>-0.91490665999999998</v>
      </c>
      <c r="J9" s="10">
        <v>-0.52308792000000004</v>
      </c>
      <c r="K9" s="10">
        <v>0.40012841999999998</v>
      </c>
      <c r="L9" s="10">
        <v>0.12712304999999999</v>
      </c>
      <c r="M9" s="10">
        <f t="shared" si="2"/>
        <v>-5.7412303900000001</v>
      </c>
      <c r="N9" s="10">
        <v>-8.6254311999999995</v>
      </c>
      <c r="O9" s="10">
        <v>-0.19909915</v>
      </c>
      <c r="P9" s="10">
        <v>-3.3359765999999999E-2</v>
      </c>
      <c r="Q9" s="10">
        <v>-0.1079971</v>
      </c>
      <c r="R9" s="10">
        <v>-2.1522196E-2</v>
      </c>
      <c r="S9" s="10">
        <v>-6.1875394000000004</v>
      </c>
      <c r="T9" s="10">
        <v>-4.4250126999999999</v>
      </c>
      <c r="U9" s="10">
        <f t="shared" si="3"/>
        <v>-19.599961512</v>
      </c>
      <c r="V9" s="10">
        <v>12.007318</v>
      </c>
      <c r="W9" s="10">
        <v>13.449127000000001</v>
      </c>
      <c r="X9" s="10">
        <v>9.6596696000000009</v>
      </c>
      <c r="Y9" s="10">
        <v>-1.6205909999999999</v>
      </c>
      <c r="Z9" s="10">
        <v>7.1916019000000002</v>
      </c>
      <c r="AA9" s="10">
        <v>-0.31071337999999998</v>
      </c>
      <c r="AB9" s="10">
        <v>-0.18189992999999999</v>
      </c>
      <c r="AC9" s="10">
        <f t="shared" si="4"/>
        <v>40.194512190000005</v>
      </c>
      <c r="AD9" s="10">
        <f>-(-F9*SIN(RADIANS($A$4))+V9*COS(RADIANS($A$4)))/(基本参数表!$H$22*基本参数表!$L$10)</f>
        <v>-5.4717316728058386E-2</v>
      </c>
      <c r="AE9" s="10">
        <f>-(-G9*SIN(RADIANS($A$4))+W9*COS(RADIANS($A$4)))/(基本参数表!$H$22*基本参数表!$L$10)</f>
        <v>-6.3194861034952407E-2</v>
      </c>
      <c r="AF9" s="10">
        <f>-(-H9*SIN(RADIANS($A$4))+X9*COS(RADIANS($A$4)))/(基本参数表!$H$22*基本参数表!$L$10)</f>
        <v>-4.5210622278381796E-2</v>
      </c>
      <c r="AG9" s="10">
        <f>-(-I9*SIN(RADIANS($A$4))+Y9*COS(RADIANS($A$4)))/(基本参数表!$H$22*基本参数表!$L$10)</f>
        <v>8.2855073952055741E-3</v>
      </c>
      <c r="AH9" s="10">
        <f>-(-J9*SIN(RADIANS($A$4))+Z9*COS(RADIANS($A$4)))/(基本参数表!$H$22*基本参数表!$L$10)</f>
        <v>-3.371705855333066E-2</v>
      </c>
      <c r="AI9" s="10">
        <f>-(-K9*SIN(RADIANS($A$4))+AA9*COS(RADIANS($A$4)))/(基本参数表!$H$22*基本参数表!$L$10)</f>
        <v>1.2054198900328355E-3</v>
      </c>
      <c r="AJ9" s="10">
        <f>-(-L9*SIN(RADIANS($A$4))+AB9*COS(RADIANS($A$4)))/(基本参数表!$H$22*基本参数表!$L$10)</f>
        <v>7.7699844845196902E-4</v>
      </c>
      <c r="AK9" s="10">
        <f>-(-M9*SIN(RADIANS($A$4))+AC9*COS(RADIANS($A$4)))/(基本参数表!$H$22*基本参数表!$L$10)</f>
        <v>-0.18657193286103291</v>
      </c>
      <c r="AL9" s="10">
        <f>-(F9*COS(RADIANS($A$4))*COS(RADIANS(B9))+N9*SIN(RADIANS(B9))+V9*SIN(RADIANS($A$4))*COS(RADIANS(B9)))/(基本参数表!$H$22*基本参数表!$L$10)</f>
        <v>3.0166079965292081E-2</v>
      </c>
      <c r="AM9" s="10">
        <f>-(G9*COS(RADIANS($A$4))*COS(RADIANS(B9))+O9*SIN(RADIANS(B9))+W9*SIN(RADIANS($A$4))*COS(RADIANS(B9)))/(基本参数表!$H$22*基本参数表!$L$10)</f>
        <v>1.2564512166708293E-2</v>
      </c>
      <c r="AN9" s="10">
        <f>-(H9*COS(RADIANS($A$4))*COS(RADIANS(C9))+P9*SIN(RADIANS(C9))+X9*SIN(RADIANS($A$4))*COS(RADIANS(C9)))/(基本参数表!$H$22*基本参数表!$L$10)</f>
        <v>1.0312853002697384E-2</v>
      </c>
      <c r="AO9" s="10">
        <f>-(I9*COS(RADIANS($A$4))*COS(RADIANS(D9))+Q9*SIN(RADIANS(D9))+Y9*SIN(RADIANS($A$4))*COS(RADIANS(D9)))/(基本参数表!$H$22*基本参数表!$L$10)</f>
        <v>3.2536451608226355E-3</v>
      </c>
      <c r="AP9" s="10">
        <f>-(J9*COS(RADIANS($A$4))*COS(RADIANS(E9))+R9*SIN(RADIANS(E9))+Z9*SIN(RADIANS($A$4))*COS(RADIANS(E9)))/(基本参数表!$H$22*基本参数表!$L$10)</f>
        <v>7.2656130562152189E-3</v>
      </c>
      <c r="AQ9" s="10">
        <f>-(K9*COS(RADIANS($A$4))*COS(RADIANS(F9))+S9*SIN(RADIANS(F9))+AA9*SIN(RADIANS($A$4))*COS(RADIANS(F9)))/(基本参数表!$H$22*基本参数表!$L$10)</f>
        <v>-3.7733168796987254E-3</v>
      </c>
      <c r="AR9" s="10">
        <f>-(L9*COS(RADIANS($A$4))*COS(RADIANS(G9))+T9*SIN(RADIANS(G9))+AB9*SIN(RADIANS($A$4))*COS(RADIANS(G9)))/(基本参数表!$H$22*基本参数表!$L$10)</f>
        <v>-1.0068372918928296E-3</v>
      </c>
      <c r="AS9" s="10">
        <f>-(M9*COS(RADIANS($A$4))*COS(RADIANS(H9))+U9*SIN(RADIANS(H9))+AC9*SIN(RADIANS($A$4))*COS(RADIANS(H9)))/(基本参数表!$H$22*基本参数表!$L$10)</f>
        <v>5.260711382923592E-2</v>
      </c>
      <c r="AT9" s="10">
        <f>(-F9*COS(RADIANS($A$4))*SIN(RADIANS(B9))+N9*COS(RADIANS(B9))-V9*SIN(RADIANS($A$4))*SIN(RADIANS(B9)))/(基本参数表!$H$22*基本参数表!$L$10)</f>
        <v>-3.65759827629457E-2</v>
      </c>
      <c r="AU9" s="10">
        <f>(-G9*COS(RADIANS($A$4))*SIN(RADIANS(B9))+O9*COS(RADIANS(B9))-W9*SIN(RADIANS($A$4))*SIN(RADIANS(B9)))/(基本参数表!$H$22*基本参数表!$L$10)</f>
        <v>1.2484065943282763E-3</v>
      </c>
      <c r="AV9" s="10">
        <f>(-H9*COS(RADIANS($A$4))*SIN(RADIANS(B9))+P9*COS(RADIANS(B9))-X9*SIN(RADIANS($A$4))*SIN(RADIANS(B9)))/(基本参数表!$H$22*基本参数表!$L$10)</f>
        <v>1.633448165126251E-3</v>
      </c>
      <c r="AW9" s="10">
        <f>(-I9*COS(RADIANS($A$4))*SIN(RADIANS(B9))+Q9*COS(RADIANS(B9))-Y9*SIN(RADIANS($A$4))*SIN(RADIANS(B9)))/(基本参数表!$H$22*基本参数表!$L$10)</f>
        <v>5.6464233526297109E-5</v>
      </c>
      <c r="AX9" s="10">
        <f>(-J9*COS(RADIANS($A$4))*SIN(RADIANS(B9))+R9*COS(RADIANS(B9))-Z9*SIN(RADIANS($A$4))*SIN(RADIANS(B9)))/(基本参数表!$H$22*基本参数表!$L$10)</f>
        <v>1.1602275556671635E-3</v>
      </c>
      <c r="AY9" s="10">
        <f>(-K9*COS(RADIANS($A$4))*SIN(RADIANS(B9))+S9*COS(RADIANS(B9))-AA9*SIN(RADIANS($A$4))*SIN(RADIANS(B9)))/(基本参数表!$H$22*基本参数表!$L$10)</f>
        <v>-2.9512657857543544E-2</v>
      </c>
      <c r="AZ9" s="10">
        <f>(-L9*COS(RADIANS($A$4))*SIN(RADIANS(B9))+T9*COS(RADIANS(B9))-AB9*SIN(RADIANS($A$4))*SIN(RADIANS(B9)))/(基本参数表!$H$22*基本参数表!$L$10)</f>
        <v>-2.0970481625431307E-2</v>
      </c>
      <c r="BA9" s="10">
        <f>(-M9*COS(RADIANS($A$4))*SIN(RADIANS(B9))+U9*COS(RADIANS(B9))-AC9*SIN(RADIANS($A$4))*SIN(RADIANS(B9)))/(基本参数表!$H$22*基本参数表!$L$10)</f>
        <v>-8.2960575697272568E-2</v>
      </c>
      <c r="BB9" s="10">
        <f t="shared" si="5"/>
        <v>-5.0296310908430977</v>
      </c>
      <c r="BC9" s="10">
        <f t="shared" si="6"/>
        <v>-4.3839102784221504</v>
      </c>
      <c r="BD9" s="10">
        <f t="shared" si="7"/>
        <v>2.546530732660075</v>
      </c>
      <c r="BE9" s="10">
        <f t="shared" si="8"/>
        <v>-4.6406350424191798</v>
      </c>
      <c r="BF9" s="10">
        <f t="shared" si="9"/>
        <v>-3.5465152767485084</v>
      </c>
      <c r="BG9" s="10">
        <v>-0.61968467999999999</v>
      </c>
      <c r="BH9" s="10">
        <v>-4.4756982000000001</v>
      </c>
      <c r="BI9" s="10">
        <v>5.5677232999999999</v>
      </c>
      <c r="BJ9" s="10">
        <f>BG9/(基本参数表!$H$22*基本参数表!$L$10*基本参数表!$H$6/1000)</f>
        <v>-1.8892152732523347E-3</v>
      </c>
      <c r="BK9" s="10">
        <f>BH9/(基本参数表!$H$22*基本参数表!$L$10*基本参数表!$D$6/1000)</f>
        <v>-0.19515864693726301</v>
      </c>
      <c r="BL9" s="10">
        <f>BI9/(基本参数表!$H$22*基本参数表!$L$10*基本参数表!$H$6/1000)</f>
        <v>1.6974161593930143E-2</v>
      </c>
      <c r="BM9" s="22">
        <v>0.26799581</v>
      </c>
      <c r="BN9" s="22">
        <v>1.5340748E-2</v>
      </c>
    </row>
    <row r="10" spans="1:66" s="12" customFormat="1">
      <c r="A10" s="68"/>
      <c r="B10" s="20">
        <v>15</v>
      </c>
      <c r="C10" s="10">
        <f t="shared" si="0"/>
        <v>0.95652550254688129</v>
      </c>
      <c r="D10" s="10">
        <f t="shared" si="1"/>
        <v>-0.13443089254206314</v>
      </c>
      <c r="E10" s="10">
        <f t="shared" si="10"/>
        <v>0.25881904510252074</v>
      </c>
      <c r="F10" s="10">
        <v>-3.1064726</v>
      </c>
      <c r="G10" s="10">
        <v>-0.75287616000000002</v>
      </c>
      <c r="H10" s="10">
        <v>-0.87793929999999998</v>
      </c>
      <c r="I10" s="10">
        <v>-0.77213310999999996</v>
      </c>
      <c r="J10" s="10">
        <v>-0.50686836999999996</v>
      </c>
      <c r="K10" s="10">
        <v>0.55540078000000004</v>
      </c>
      <c r="L10" s="10">
        <v>0.58263991999999998</v>
      </c>
      <c r="M10" s="10">
        <f t="shared" si="2"/>
        <v>-4.8782488399999995</v>
      </c>
      <c r="N10" s="10">
        <v>-12.400404999999999</v>
      </c>
      <c r="O10" s="10">
        <v>-0.23839305</v>
      </c>
      <c r="P10" s="10">
        <v>-0.10379433</v>
      </c>
      <c r="Q10" s="10">
        <v>-0.12701264000000001</v>
      </c>
      <c r="R10" s="10">
        <v>-6.8430288000000006E-2</v>
      </c>
      <c r="S10" s="10">
        <v>-7.2139445999999996</v>
      </c>
      <c r="T10" s="10">
        <v>-6.6399843000000001</v>
      </c>
      <c r="U10" s="10">
        <f t="shared" si="3"/>
        <v>-26.791964207999996</v>
      </c>
      <c r="V10" s="10">
        <v>17.395510000000002</v>
      </c>
      <c r="W10" s="10">
        <v>13.749651</v>
      </c>
      <c r="X10" s="10">
        <v>8.0767439999999997</v>
      </c>
      <c r="Y10" s="10">
        <v>-5.5185746</v>
      </c>
      <c r="Z10" s="10">
        <v>7.9537931999999998</v>
      </c>
      <c r="AA10" s="10">
        <v>-0.44097958999999998</v>
      </c>
      <c r="AB10" s="10">
        <v>-0.42242057999999999</v>
      </c>
      <c r="AC10" s="10">
        <f t="shared" si="4"/>
        <v>40.79372343</v>
      </c>
      <c r="AD10" s="10">
        <f>-(-F10*SIN(RADIANS($A$4))+V10*COS(RADIANS($A$4)))/(基本参数表!$H$22*基本参数表!$L$10)</f>
        <v>-8.033128144432615E-2</v>
      </c>
      <c r="AE10" s="10">
        <f>-(-G10*SIN(RADIANS($A$4))+W10*COS(RADIANS($A$4)))/(基本参数表!$H$22*基本参数表!$L$10)</f>
        <v>-6.4628349073694732E-2</v>
      </c>
      <c r="AF10" s="10">
        <f>-(-H10*SIN(RADIANS($A$4))+X10*COS(RADIANS($A$4)))/(基本参数表!$H$22*基本参数表!$L$10)</f>
        <v>-3.7673582566693092E-2</v>
      </c>
      <c r="AG10" s="10">
        <f>-(-I10*SIN(RADIANS($A$4))+Y10*COS(RADIANS($A$4)))/(基本参数表!$H$22*基本参数表!$L$10)</f>
        <v>2.6654487280113111E-2</v>
      </c>
      <c r="AH10" s="10">
        <f>-(-J10*SIN(RADIANS($A$4))+Z10*COS(RADIANS($A$4)))/(基本参数表!$H$22*基本参数表!$L$10)</f>
        <v>-3.7338215216018704E-2</v>
      </c>
      <c r="AI10" s="10">
        <f>-(-K10*SIN(RADIANS($A$4))+AA10*COS(RADIANS($A$4)))/(基本参数表!$H$22*基本参数表!$L$10)</f>
        <v>1.7190995245507333E-3</v>
      </c>
      <c r="AJ10" s="10">
        <f>-(-L10*SIN(RADIANS($A$4))+AB10*COS(RADIANS($A$4)))/(基本参数表!$H$22*基本参数表!$L$10)</f>
        <v>1.6130554019648656E-3</v>
      </c>
      <c r="AK10" s="10">
        <f>-(-M10*SIN(RADIANS($A$4))+AC10*COS(RADIANS($A$4)))/(基本参数表!$H$22*基本参数表!$L$10)</f>
        <v>-0.18998478609410394</v>
      </c>
      <c r="AL10" s="10">
        <f>-(F10*COS(RADIANS($A$4))*COS(RADIANS(B10))+N10*SIN(RADIANS(B10))+V10*SIN(RADIANS($A$4))*COS(RADIANS(B10)))/(基本参数表!$H$22*基本参数表!$L$10)</f>
        <v>4.0751291435664007E-2</v>
      </c>
      <c r="AM10" s="10">
        <f>-(G10*COS(RADIANS($A$4))*COS(RADIANS(B10))+O10*SIN(RADIANS(B10))+W10*SIN(RADIANS($A$4))*COS(RADIANS(B10)))/(基本参数表!$H$22*基本参数表!$L$10)</f>
        <v>1.2581323501293633E-2</v>
      </c>
      <c r="AN10" s="10">
        <f>-(H10*COS(RADIANS($A$4))*COS(RADIANS(C10))+P10*SIN(RADIANS(C10))+X10*SIN(RADIANS($A$4))*COS(RADIANS(C10)))/(基本参数表!$H$22*基本参数表!$L$10)</f>
        <v>9.5424123177085107E-3</v>
      </c>
      <c r="AO10" s="10">
        <f>-(I10*COS(RADIANS($A$4))*COS(RADIANS(D10))+Q10*SIN(RADIANS(D10))+Y10*SIN(RADIANS($A$4))*COS(RADIANS(D10)))/(基本参数表!$H$22*基本参数表!$L$10)</f>
        <v>-1.7776765977423417E-5</v>
      </c>
      <c r="AP10" s="10">
        <f>-(J10*COS(RADIANS($A$4))*COS(RADIANS(E10))+R10*SIN(RADIANS(E10))+Z10*SIN(RADIANS($A$4))*COS(RADIANS(E10)))/(基本参数表!$H$22*基本参数表!$L$10)</f>
        <v>7.6973083763837019E-3</v>
      </c>
      <c r="AQ10" s="10">
        <f>-(K10*COS(RADIANS($A$4))*COS(RADIANS(F10))+S10*SIN(RADIANS(F10))+AA10*SIN(RADIANS($A$4))*COS(RADIANS(F10)))/(基本参数表!$H$22*基本参数表!$L$10)</f>
        <v>-4.7900873006055528E-3</v>
      </c>
      <c r="AR10" s="10">
        <f>-(L10*COS(RADIANS($A$4))*COS(RADIANS(G10))+T10*SIN(RADIANS(G10))+AB10*SIN(RADIANS($A$4))*COS(RADIANS(G10)))/(基本参数表!$H$22*基本参数表!$L$10)</f>
        <v>-3.4581460975107326E-3</v>
      </c>
      <c r="AS10" s="10">
        <f>-(M10*COS(RADIANS($A$4))*COS(RADIANS(H10))+U10*SIN(RADIANS(H10))+AC10*SIN(RADIANS($A$4))*COS(RADIANS(H10)))/(基本参数表!$H$22*基本参数表!$L$10)</f>
        <v>4.829484606683232E-2</v>
      </c>
      <c r="AT10" s="10">
        <f>(-F10*COS(RADIANS($A$4))*SIN(RADIANS(B10))+N10*COS(RADIANS(B10))-V10*SIN(RADIANS($A$4))*SIN(RADIANS(B10)))/(基本参数表!$H$22*基本参数表!$L$10)</f>
        <v>-5.0488833298905592E-2</v>
      </c>
      <c r="AU10" s="10">
        <f>(-G10*COS(RADIANS($A$4))*SIN(RADIANS(B10))+O10*COS(RADIANS(B10))-W10*SIN(RADIANS($A$4))*SIN(RADIANS(B10)))/(基本参数表!$H$22*基本参数表!$L$10)</f>
        <v>2.190608031503245E-3</v>
      </c>
      <c r="AV10" s="10">
        <f>(-H10*COS(RADIANS($A$4))*SIN(RADIANS(B10))+P10*COS(RADIANS(B10))-X10*SIN(RADIANS($A$4))*SIN(RADIANS(B10)))/(基本参数表!$H$22*基本参数表!$L$10)</f>
        <v>1.9883878750225946E-3</v>
      </c>
      <c r="AW10" s="10">
        <f>(-I10*COS(RADIANS($A$4))*SIN(RADIANS(B10))+Q10*COS(RADIANS(B10))-Y10*SIN(RADIANS($A$4))*SIN(RADIANS(B10)))/(基本参数表!$H$22*基本参数表!$L$10)</f>
        <v>-5.9107831593716606E-4</v>
      </c>
      <c r="AX10" s="10">
        <f>(-J10*COS(RADIANS($A$4))*SIN(RADIANS(B10))+R10*COS(RADIANS(B10))-Z10*SIN(RADIANS($A$4))*SIN(RADIANS(B10)))/(基本参数表!$H$22*基本参数表!$L$10)</f>
        <v>1.6756739068202763E-3</v>
      </c>
      <c r="AY10" s="10">
        <f>(-K10*COS(RADIANS($A$4))*SIN(RADIANS(B10))+S10*COS(RADIANS(B10))-AA10*SIN(RADIANS($A$4))*SIN(RADIANS(B10)))/(基本参数表!$H$22*基本参数表!$L$10)</f>
        <v>-3.4088033303915244E-2</v>
      </c>
      <c r="AZ10" s="10">
        <f>(-L10*COS(RADIANS($A$4))*SIN(RADIANS(B10))+T10*COS(RADIANS(B10))-AB10*SIN(RADIANS($A$4))*SIN(RADIANS(B10)))/(基本参数表!$H$22*基本参数表!$L$10)</f>
        <v>-3.1466317221202335E-2</v>
      </c>
      <c r="BA10" s="10">
        <f>(-M10*COS(RADIANS($A$4))*SIN(RADIANS(B10))+U10*COS(RADIANS(B10))-AC10*SIN(RADIANS($A$4))*SIN(RADIANS(B10)))/(基本参数表!$H$22*基本参数表!$L$10)</f>
        <v>-0.11077959232661422</v>
      </c>
      <c r="BB10" s="10">
        <f t="shared" si="5"/>
        <v>-5.1368482073487369</v>
      </c>
      <c r="BC10" s="10">
        <f t="shared" si="6"/>
        <v>-3.9480145389211105</v>
      </c>
      <c r="BD10" s="10">
        <f t="shared" si="7"/>
        <v>-1499.4002460270021</v>
      </c>
      <c r="BE10" s="10">
        <f t="shared" si="8"/>
        <v>-4.850814517263851</v>
      </c>
      <c r="BF10" s="10">
        <f t="shared" si="9"/>
        <v>-3.933852192658311</v>
      </c>
      <c r="BG10" s="10">
        <v>-0.65419320000000003</v>
      </c>
      <c r="BH10" s="10">
        <v>-5.1029872999999997</v>
      </c>
      <c r="BI10" s="10">
        <v>7.2481355000000001</v>
      </c>
      <c r="BJ10" s="10">
        <f>BG10/(基本参数表!$H$22*基本参数表!$L$10*基本参数表!$H$6/1000)</f>
        <v>-1.9944204286247956E-3</v>
      </c>
      <c r="BK10" s="10">
        <f>BH10/(基本参数表!$H$22*基本参数表!$L$10*基本参数表!$D$6/1000)</f>
        <v>-0.2225110032678336</v>
      </c>
      <c r="BL10" s="10">
        <f>BI10/(基本参数表!$H$22*基本参数表!$L$10*基本参数表!$H$6/1000)</f>
        <v>2.2097187055201119E-2</v>
      </c>
      <c r="BM10" s="22">
        <v>0.25455805999999997</v>
      </c>
      <c r="BN10" s="22">
        <v>1.5872760999999999E-2</v>
      </c>
    </row>
    <row r="11" spans="1:66" s="12" customFormat="1">
      <c r="A11" s="68">
        <v>-6</v>
      </c>
      <c r="B11" s="20">
        <v>0</v>
      </c>
      <c r="C11" s="10">
        <f t="shared" ref="C11:C17" si="11">COS(RADIANS($A$11))*COS(RADIANS(B11))</f>
        <v>0.99452189536827329</v>
      </c>
      <c r="D11" s="10">
        <f t="shared" ref="D11:D17" si="12">SIN(RADIANS($A$11))*COS(RADIANS(B11))</f>
        <v>-0.10452846326765347</v>
      </c>
      <c r="E11" s="10">
        <f>SIN(RADIANS(B11))</f>
        <v>0</v>
      </c>
      <c r="F11" s="10">
        <v>-3.2016528000000002</v>
      </c>
      <c r="G11" s="10">
        <v>-1.4732542</v>
      </c>
      <c r="H11" s="10">
        <v>-1.4042389</v>
      </c>
      <c r="I11" s="10">
        <v>-1.1235139999999999</v>
      </c>
      <c r="J11" s="10">
        <v>-1.0312914</v>
      </c>
      <c r="K11" s="10">
        <v>-0.26568332</v>
      </c>
      <c r="L11" s="10">
        <v>-0.25808813000000003</v>
      </c>
      <c r="M11" s="10">
        <f t="shared" si="2"/>
        <v>-8.7577227500000028</v>
      </c>
      <c r="N11" s="10">
        <v>-0.18009069</v>
      </c>
      <c r="O11" s="10">
        <v>-7.6054021999999999E-2</v>
      </c>
      <c r="P11" s="10">
        <v>6.7026838000000005E-2</v>
      </c>
      <c r="Q11" s="10">
        <v>-5.0086594999999998E-2</v>
      </c>
      <c r="R11" s="10">
        <v>5.3612791999999999E-2</v>
      </c>
      <c r="S11" s="10">
        <v>-1.0052335999999999</v>
      </c>
      <c r="T11" s="10">
        <v>0.99607517000000001</v>
      </c>
      <c r="U11" s="10">
        <f t="shared" si="3"/>
        <v>-0.19475010699999984</v>
      </c>
      <c r="V11" s="10">
        <v>3.8601689000000001</v>
      </c>
      <c r="W11" s="10">
        <v>0.41038334999999998</v>
      </c>
      <c r="X11" s="10">
        <v>0.41016293999999998</v>
      </c>
      <c r="Y11" s="10">
        <v>-1.4555775</v>
      </c>
      <c r="Z11" s="10">
        <v>-1.2693053999999999</v>
      </c>
      <c r="AA11" s="10">
        <v>1.7426871E-2</v>
      </c>
      <c r="AB11" s="10">
        <v>1.5123302E-2</v>
      </c>
      <c r="AC11" s="10">
        <f t="shared" si="4"/>
        <v>1.988382463</v>
      </c>
      <c r="AD11" s="10">
        <f>-(-F11*SIN(RADIANS($A$11))+V11*COS(RADIANS($A$11)))/(基本参数表!$H$22*基本参数表!$L$10)</f>
        <v>-1.6762630750148909E-2</v>
      </c>
      <c r="AE11" s="10">
        <f>-(-G11*SIN(RADIANS($A$11))+W11*COS(RADIANS($A$11)))/(基本参数表!$H$22*基本参数表!$L$10)</f>
        <v>-1.2156362217281367E-3</v>
      </c>
      <c r="AF11" s="10">
        <f>-(-H11*SIN(RADIANS($A$11))+X11*COS(RADIANS($A$11)))/(基本参数表!$H$22*基本参数表!$L$10)</f>
        <v>-1.2490952020000397E-3</v>
      </c>
      <c r="AG11" s="10">
        <f>-(-I11*SIN(RADIANS($A$11))+Y11*COS(RADIANS($A$11)))/(基本参数表!$H$22*基本参数表!$L$10)</f>
        <v>7.4861732697934918E-3</v>
      </c>
      <c r="AH11" s="10">
        <f>-(-J11*SIN(RADIANS($A$11))+Z11*COS(RADIANS($A$11)))/(基本参数表!$H$22*基本参数表!$L$10)</f>
        <v>6.5539355244889855E-3</v>
      </c>
      <c r="AI11" s="10">
        <f>-(-K11*SIN(RADIANS($A$11))+AA11*COS(RADIANS($A$11)))/(基本参数表!$H$22*基本参数表!$L$10)</f>
        <v>4.9938651253787249E-5</v>
      </c>
      <c r="AJ11" s="10">
        <f>-(-L11*SIN(RADIANS($A$11))+AB11*COS(RADIANS($A$11)))/(基本参数表!$H$22*基本参数表!$L$10)</f>
        <v>5.7099523969411977E-5</v>
      </c>
      <c r="AK11" s="10">
        <f>-(-M11*SIN(RADIANS($A$11))+AC11*COS(RADIANS($A$11)))/(基本参数表!$H$22*基本参数表!$L$10)</f>
        <v>-5.0802152043714077E-3</v>
      </c>
      <c r="AL11" s="10">
        <f>-(F11*COS(RADIANS($A$11))*COS(RADIANS(B11))+N11*SIN(RADIANS(B11))+V11*SIN(RADIANS($A$11))*COS(RADIANS(B11)))/(基本参数表!$H$22*基本参数表!$L$10)</f>
        <v>1.7160858856285002E-2</v>
      </c>
      <c r="AM11" s="10">
        <f>-(G11*COS(RADIANS($A$11))*COS(RADIANS(B11))+O11*SIN(RADIANS(B11))+W11*SIN(RADIANS($A$11))*COS(RADIANS(B11)))/(基本参数表!$H$22*基本参数表!$L$10)</f>
        <v>7.2137003613878476E-3</v>
      </c>
      <c r="AN11" s="10">
        <f>-(H11*COS(RADIANS($A$11))*COS(RADIANS(C11))+P11*SIN(RADIANS(C11))+X11*SIN(RADIANS($A$11))*COS(RADIANS(C11)))/(基本参数表!$H$22*基本参数表!$L$10)</f>
        <v>6.8786711265097483E-3</v>
      </c>
      <c r="AO11" s="10">
        <f>-(I11*COS(RADIANS($A$11))*COS(RADIANS(D11))+Q11*SIN(RADIANS(D11))+Y11*SIN(RADIANS($A$11))*COS(RADIANS(D11)))/(基本参数表!$H$22*基本参数表!$L$10)</f>
        <v>4.6165081063653428E-3</v>
      </c>
      <c r="AP11" s="10">
        <f>-(J11*COS(RADIANS($A$11))*COS(RADIANS(E11))+R11*SIN(RADIANS(E11))+Z11*SIN(RADIANS($A$11))*COS(RADIANS(E11)))/(基本参数表!$H$22*基本参数表!$L$10)</f>
        <v>4.2713706496322924E-3</v>
      </c>
      <c r="AQ11" s="10">
        <f>-(K11*COS(RADIANS($A$11))*COS(RADIANS(F11))+S11*SIN(RADIANS(F11))+AA11*SIN(RADIANS($A$11))*COS(RADIANS(F11)))/(基本参数表!$H$22*基本参数表!$L$10)</f>
        <v>1.0020751171462847E-3</v>
      </c>
      <c r="AR11" s="10">
        <f>-(L11*COS(RADIANS($A$11))*COS(RADIANS(G11))+T11*SIN(RADIANS(G11))+AB11*SIN(RADIANS($A$11))*COS(RADIANS(G11)))/(基本参数表!$H$22*基本参数表!$L$10)</f>
        <v>1.3574195340792345E-3</v>
      </c>
      <c r="AS11" s="10">
        <f>-(M11*COS(RADIANS($A$11))*COS(RADIANS(H11))+U11*SIN(RADIANS(H11))+AC11*SIN(RADIANS($A$11))*COS(RADIANS(H11)))/(基本参数表!$H$22*基本参数表!$L$10)</f>
        <v>4.2620457327124252E-2</v>
      </c>
      <c r="AT11" s="10">
        <f>(-F11*COS(RADIANS($A$11))*SIN(RADIANS(B11))+N11*COS(RADIANS(B11))-V11*SIN(RADIANS($A$11))*SIN(RADIANS(B11)))/(基本参数表!$H$22*基本参数表!$L$10)</f>
        <v>-8.6143972260861322E-4</v>
      </c>
      <c r="AU11" s="10">
        <f>(-G11*COS(RADIANS($A$11))*SIN(RADIANS(B11))+O11*COS(RADIANS(B11))-W11*SIN(RADIANS($A$11))*SIN(RADIANS(B11)))/(基本参数表!$H$22*基本参数表!$L$10)</f>
        <v>-3.6379423952981338E-4</v>
      </c>
      <c r="AV11" s="10">
        <f>(-H11*COS(RADIANS($A$11))*SIN(RADIANS(B11))+P11*COS(RADIANS(B11))-X11*SIN(RADIANS($A$11))*SIN(RADIANS(B11)))/(基本参数表!$H$22*基本参数表!$L$10)</f>
        <v>3.2061391254624248E-4</v>
      </c>
      <c r="AW11" s="10">
        <f>(-I11*COS(RADIANS($A$11))*SIN(RADIANS(B11))+Q11*COS(RADIANS(B11))-Y11*SIN(RADIANS($A$11))*SIN(RADIANS(B11)))/(基本参数表!$H$22*基本参数表!$L$10)</f>
        <v>-2.3958252646602638E-4</v>
      </c>
      <c r="AX11" s="10">
        <f>(-J11*COS(RADIANS($A$11))*SIN(RADIANS(B11))+R11*COS(RADIANS(B11))-Z11*SIN(RADIANS($A$11))*SIN(RADIANS(B11)))/(基本参数表!$H$22*基本参数表!$L$10)</f>
        <v>2.5644961807161311E-4</v>
      </c>
      <c r="AY11" s="10">
        <f>(-K11*COS(RADIANS($A$11))*SIN(RADIANS(B11))+S11*COS(RADIANS(B11))-AA11*SIN(RADIANS($A$11))*SIN(RADIANS(B11)))/(基本参数表!$H$22*基本参数表!$L$10)</f>
        <v>-4.8084004428038873E-3</v>
      </c>
      <c r="AZ11" s="10">
        <f>(-L11*COS(RADIANS($A$11))*SIN(RADIANS(B11))+T11*COS(RADIANS(B11))-AB11*SIN(RADIANS($A$11))*SIN(RADIANS(B11)))/(基本参数表!$H$22*基本参数表!$L$10)</f>
        <v>4.764592318137752E-3</v>
      </c>
      <c r="BA11" s="10">
        <f>(-M11*COS(RADIANS($A$11))*SIN(RADIANS(B11))+U11*COS(RADIANS(B11))-AC11*SIN(RADIANS($A$11))*SIN(RADIANS(B11)))/(基本参数表!$H$22*基本参数表!$L$10)</f>
        <v>-9.3156108265273244E-4</v>
      </c>
      <c r="BB11" s="10">
        <f t="shared" si="5"/>
        <v>-0.16851770392834278</v>
      </c>
      <c r="BC11" s="10">
        <f t="shared" si="6"/>
        <v>-0.18158960924678386</v>
      </c>
      <c r="BD11" s="10">
        <f t="shared" si="7"/>
        <v>1.6216094713386058</v>
      </c>
      <c r="BE11" s="10">
        <f t="shared" si="8"/>
        <v>1.5343869830292511</v>
      </c>
      <c r="BF11" s="10">
        <f t="shared" si="9"/>
        <v>-0.11919663755316601</v>
      </c>
      <c r="BG11" s="10">
        <v>9.4240099999999993E-2</v>
      </c>
      <c r="BH11" s="10">
        <v>-4.0469701000000002</v>
      </c>
      <c r="BI11" s="10">
        <v>5.2817917999999998E-2</v>
      </c>
      <c r="BJ11" s="10">
        <f>BG11/(基本参数表!$H$22*基本参数表!$L$10*基本参数表!$H$6/1000)</f>
        <v>2.8730714509970996E-4</v>
      </c>
      <c r="BK11" s="10">
        <f>BH11/(基本参数表!$H$22*基本参数表!$L$10*基本参数表!$D$6/1000)</f>
        <v>-0.17646435787640016</v>
      </c>
      <c r="BL11" s="10">
        <f>BI11/(基本参数表!$H$22*基本参数表!$L$10*基本参数表!$H$6/1000)</f>
        <v>1.6102450263412902E-4</v>
      </c>
      <c r="BM11" s="22">
        <v>-1.8796326000000001</v>
      </c>
      <c r="BN11" s="22">
        <v>-5.2659131999999997E-2</v>
      </c>
    </row>
    <row r="12" spans="1:66" s="12" customFormat="1">
      <c r="A12" s="68"/>
      <c r="B12" s="20">
        <v>2</v>
      </c>
      <c r="C12" s="10">
        <f t="shared" si="11"/>
        <v>0.99391605950069728</v>
      </c>
      <c r="D12" s="10">
        <f t="shared" si="12"/>
        <v>-0.10446478735209537</v>
      </c>
      <c r="E12" s="10">
        <f>SIN(RADIANS(B12))</f>
        <v>3.4899496702500969E-2</v>
      </c>
      <c r="F12" s="10">
        <v>-3.2471174</v>
      </c>
      <c r="G12" s="10">
        <v>-1.4190034</v>
      </c>
      <c r="H12" s="10">
        <v>-1.4294477000000001</v>
      </c>
      <c r="I12" s="10">
        <v>-1.1487541999999999</v>
      </c>
      <c r="J12" s="10">
        <v>-0.97961525999999999</v>
      </c>
      <c r="K12" s="10">
        <v>-0.20977045</v>
      </c>
      <c r="L12" s="10">
        <v>-0.26157887000000002</v>
      </c>
      <c r="M12" s="10">
        <f t="shared" si="2"/>
        <v>-8.6952872799999987</v>
      </c>
      <c r="N12" s="10">
        <v>-1.6806026000000001</v>
      </c>
      <c r="O12" s="10">
        <v>-0.10070986</v>
      </c>
      <c r="P12" s="10">
        <v>4.0292942999999998E-2</v>
      </c>
      <c r="Q12" s="10">
        <v>-6.4624581E-2</v>
      </c>
      <c r="R12" s="10">
        <v>3.6625464000000003E-2</v>
      </c>
      <c r="S12" s="10">
        <v>-2.1355051999999999</v>
      </c>
      <c r="T12" s="10">
        <v>-0.13923297000000001</v>
      </c>
      <c r="U12" s="10">
        <f t="shared" si="3"/>
        <v>-4.043756804</v>
      </c>
      <c r="V12" s="10">
        <v>4.2585012000000004</v>
      </c>
      <c r="W12" s="10">
        <v>0.85866136999999998</v>
      </c>
      <c r="X12" s="10">
        <v>-8.0460454000000001E-2</v>
      </c>
      <c r="Y12" s="10">
        <v>-2.4061767999999999</v>
      </c>
      <c r="Z12" s="10">
        <v>-0.36792743999999999</v>
      </c>
      <c r="AA12" s="10">
        <v>-7.3297720999999996E-3</v>
      </c>
      <c r="AB12" s="10">
        <v>1.6493556999999999E-2</v>
      </c>
      <c r="AC12" s="10">
        <f t="shared" si="4"/>
        <v>2.2717616609000011</v>
      </c>
      <c r="AD12" s="10">
        <f>-(-F12*SIN(RADIANS($A$11))+V12*COS(RADIANS($A$11)))/(基本参数表!$H$22*基本参数表!$L$10)</f>
        <v>-1.863482999961712E-2</v>
      </c>
      <c r="AE12" s="10">
        <f>-(-G12*SIN(RADIANS($A$11))+W12*COS(RADIANS($A$11)))/(基本参数表!$H$22*基本参数表!$L$10)</f>
        <v>-3.37529286684296E-3</v>
      </c>
      <c r="AF12" s="10">
        <f>-(-H12*SIN(RADIANS($A$11))+X12*COS(RADIANS($A$11)))/(基本参数表!$H$22*基本参数表!$L$10)</f>
        <v>1.0974843260860791E-3</v>
      </c>
      <c r="AG12" s="10">
        <f>-(-I12*SIN(RADIANS($A$11))+Y12*COS(RADIANS($A$11)))/(基本参数表!$H$22*基本参数表!$L$10)</f>
        <v>1.2020948599642051E-2</v>
      </c>
      <c r="AH12" s="10">
        <f>-(-J12*SIN(RADIANS($A$11))+Z12*COS(RADIANS($A$11)))/(基本参数表!$H$22*基本参数表!$L$10)</f>
        <v>2.2400961893624697E-3</v>
      </c>
      <c r="AI12" s="10">
        <f>-(-K12*SIN(RADIANS($A$11))+AA12*COS(RADIANS($A$11)))/(基本参数表!$H$22*基本参数表!$L$10)</f>
        <v>1.3975370517051717E-4</v>
      </c>
      <c r="AJ12" s="10">
        <f>-(-L12*SIN(RADIANS($A$11))+AB12*COS(RADIANS($A$11)))/(基本参数表!$H$22*基本参数表!$L$10)</f>
        <v>5.2326361093738616E-5</v>
      </c>
      <c r="AK12" s="10">
        <f>-(-M12*SIN(RADIANS($A$11))+AC12*COS(RADIANS($A$11)))/(基本参数表!$H$22*基本参数表!$L$10)</f>
        <v>-6.4595136851052252E-3</v>
      </c>
      <c r="AL12" s="10">
        <f>-(F12*COS(RADIANS($A$11))*COS(RADIANS(B12))+N12*SIN(RADIANS(B12))+V12*SIN(RADIANS($A$11))*COS(RADIANS(B12)))/(基本参数表!$H$22*基本参数表!$L$10)</f>
        <v>1.7846154533740732E-2</v>
      </c>
      <c r="AM12" s="10">
        <f>-(G12*COS(RADIANS($A$11))*COS(RADIANS(B12))+O12*SIN(RADIANS(B12))+W12*SIN(RADIANS($A$11))*COS(RADIANS(B12)))/(基本参数表!$H$22*基本参数表!$L$10)</f>
        <v>7.1921970653963689E-3</v>
      </c>
      <c r="AN12" s="10">
        <f>-(H12*COS(RADIANS($A$11))*COS(RADIANS(C12))+P12*SIN(RADIANS(C12))+X12*SIN(RADIANS($A$11))*COS(RADIANS(C12)))/(基本参数表!$H$22*基本参数表!$L$10)</f>
        <v>6.7555245272813737E-3</v>
      </c>
      <c r="AO12" s="10">
        <f>-(I12*COS(RADIANS($A$11))*COS(RADIANS(D12))+Q12*SIN(RADIANS(D12))+Y12*SIN(RADIANS($A$11))*COS(RADIANS(D12)))/(基本参数表!$H$22*基本参数表!$L$10)</f>
        <v>4.2611562410678734E-3</v>
      </c>
      <c r="AP12" s="10">
        <f>-(J12*COS(RADIANS($A$11))*COS(RADIANS(E12))+R12*SIN(RADIANS(E12))+Z12*SIN(RADIANS($A$11))*COS(RADIANS(E12)))/(基本参数表!$H$22*基本参数表!$L$10)</f>
        <v>4.4761184202560351E-3</v>
      </c>
      <c r="AQ12" s="10">
        <f>-(K12*COS(RADIANS($A$11))*COS(RADIANS(F12))+S12*SIN(RADIANS(F12))+AA12*SIN(RADIANS($A$11))*COS(RADIANS(F12)))/(基本参数表!$H$22*基本参数表!$L$10)</f>
        <v>4.1405273636114587E-4</v>
      </c>
      <c r="AR12" s="10">
        <f>-(L12*COS(RADIANS($A$11))*COS(RADIANS(G12))+T12*SIN(RADIANS(G12))+AB12*SIN(RADIANS($A$11))*COS(RADIANS(G12)))/(基本参数表!$H$22*基本参数表!$L$10)</f>
        <v>1.2357430656308923E-3</v>
      </c>
      <c r="AS12" s="10">
        <f>-(M12*COS(RADIANS($A$11))*COS(RADIANS(H12))+U12*SIN(RADIANS(H12))+AC12*SIN(RADIANS($A$11))*COS(RADIANS(H12)))/(基本参数表!$H$22*基本参数表!$L$10)</f>
        <v>4.2005019554591641E-2</v>
      </c>
      <c r="AT12" s="10">
        <f>(-F12*COS(RADIANS($A$11))*SIN(RADIANS(B12))+N12*COS(RADIANS(B12))-V12*SIN(RADIANS($A$11))*SIN(RADIANS(B12)))/(基本参数表!$H$22*基本参数表!$L$10)</f>
        <v>-7.4206363415197096E-3</v>
      </c>
      <c r="AU12" s="10">
        <f>(-G12*COS(RADIANS($A$11))*SIN(RADIANS(B12))+O12*COS(RADIANS(B12))-W12*SIN(RADIANS($A$11))*SIN(RADIANS(B12)))/(基本参数表!$H$22*基本参数表!$L$10)</f>
        <v>-2.3086872330076093E-4</v>
      </c>
      <c r="AV12" s="10">
        <f>(-H12*COS(RADIANS($A$11))*SIN(RADIANS(B12))+P12*COS(RADIANS(B12))-X12*SIN(RADIANS($A$11))*SIN(RADIANS(B12)))/(基本参数表!$H$22*基本参数表!$L$10)</f>
        <v>4.2853507166578259E-4</v>
      </c>
      <c r="AW12" s="10">
        <f>(-I12*COS(RADIANS($A$11))*SIN(RADIANS(B12))+Q12*COS(RADIANS(B12))-Y12*SIN(RADIANS($A$11))*SIN(RADIANS(B12)))/(基本参数表!$H$22*基本参数表!$L$10)</f>
        <v>-1.6020260307564584E-4</v>
      </c>
      <c r="AX12" s="10">
        <f>(-J12*COS(RADIANS($A$11))*SIN(RADIANS(B12))+R12*COS(RADIANS(B12))-Z12*SIN(RADIANS($A$11))*SIN(RADIANS(B12)))/(基本参数表!$H$22*基本参数表!$L$10)</f>
        <v>3.313043175692775E-4</v>
      </c>
      <c r="AY12" s="10">
        <f>(-K12*COS(RADIANS($A$11))*SIN(RADIANS(B12))+S12*COS(RADIANS(B12))-AA12*SIN(RADIANS($A$11))*SIN(RADIANS(B12)))/(基本参数表!$H$22*基本参数表!$L$10)</f>
        <v>-1.0173982059448576E-2</v>
      </c>
      <c r="AZ12" s="10">
        <f>(-L12*COS(RADIANS($A$11))*SIN(RADIANS(B12))+T12*COS(RADIANS(B12))-AB12*SIN(RADIANS($A$11))*SIN(RADIANS(B12)))/(基本参数表!$H$22*基本参数表!$L$10)</f>
        <v>-6.2188076971895698E-4</v>
      </c>
      <c r="BA12" s="10">
        <f>(-M12*COS(RADIANS($A$11))*SIN(RADIANS(B12))+U12*COS(RADIANS(B12))-AC12*SIN(RADIANS($A$11))*SIN(RADIANS(B12)))/(基本参数表!$H$22*基本参数表!$L$10)</f>
        <v>-1.7847731107828592E-2</v>
      </c>
      <c r="BB12" s="10">
        <f t="shared" si="5"/>
        <v>-0.46929927477688549</v>
      </c>
      <c r="BC12" s="10">
        <f t="shared" si="6"/>
        <v>0.16245730759381016</v>
      </c>
      <c r="BD12" s="10">
        <f t="shared" si="7"/>
        <v>2.8210532352199138</v>
      </c>
      <c r="BE12" s="10">
        <f t="shared" si="8"/>
        <v>0.50045507715462445</v>
      </c>
      <c r="BF12" s="10">
        <f t="shared" si="9"/>
        <v>-0.15377956619470554</v>
      </c>
      <c r="BG12" s="10">
        <v>-2.1944834999999999E-2</v>
      </c>
      <c r="BH12" s="10">
        <v>-3.9773877999999998</v>
      </c>
      <c r="BI12" s="10">
        <v>1.1203727999999999</v>
      </c>
      <c r="BJ12" s="10">
        <f>BG12/(基本参数表!$H$22*基本参数表!$L$10*基本参数表!$H$6/1000)</f>
        <v>-6.6902601902313273E-5</v>
      </c>
      <c r="BK12" s="10">
        <f>BH12/(基本参数表!$H$22*基本参数表!$L$10*基本参数表!$D$6/1000)</f>
        <v>-0.1734302865623909</v>
      </c>
      <c r="BL12" s="10">
        <f>BI12/(基本参数表!$H$22*基本参数表!$L$10*基本参数表!$H$6/1000)</f>
        <v>3.4156490773605752E-3</v>
      </c>
      <c r="BM12" s="22">
        <v>-1.5389936</v>
      </c>
      <c r="BN12" s="22">
        <v>9.2005657999999994E-3</v>
      </c>
    </row>
    <row r="13" spans="1:66" s="12" customFormat="1">
      <c r="A13" s="68"/>
      <c r="B13" s="20">
        <v>4</v>
      </c>
      <c r="C13" s="10">
        <f t="shared" si="11"/>
        <v>0.99209929001565178</v>
      </c>
      <c r="D13" s="10">
        <f t="shared" si="12"/>
        <v>-0.10427383718471565</v>
      </c>
      <c r="E13" s="10">
        <f t="shared" ref="E13:E17" si="13">SIN(RADIANS(B13))</f>
        <v>6.9756473744125302E-2</v>
      </c>
      <c r="F13" s="10">
        <v>-3.2735379999999998</v>
      </c>
      <c r="G13" s="10">
        <v>-1.3878602</v>
      </c>
      <c r="H13" s="10">
        <v>-1.4651883000000001</v>
      </c>
      <c r="I13" s="10">
        <v>-1.1661562999999999</v>
      </c>
      <c r="J13" s="10">
        <v>-0.92404229000000004</v>
      </c>
      <c r="K13" s="10">
        <v>-0.11388236</v>
      </c>
      <c r="L13" s="10">
        <v>-0.22613727</v>
      </c>
      <c r="M13" s="10">
        <f t="shared" si="2"/>
        <v>-8.5568047200000006</v>
      </c>
      <c r="N13" s="10">
        <v>-3.3955015999999998</v>
      </c>
      <c r="O13" s="10">
        <v>-0.12729466</v>
      </c>
      <c r="P13" s="10">
        <v>1.5997824000000001E-2</v>
      </c>
      <c r="Q13" s="10">
        <v>-7.7679855000000006E-2</v>
      </c>
      <c r="R13" s="10">
        <v>2.0505878000000002E-2</v>
      </c>
      <c r="S13" s="10">
        <v>-3.2472276</v>
      </c>
      <c r="T13" s="10">
        <v>-1.3349249000000001</v>
      </c>
      <c r="U13" s="10">
        <f t="shared" si="3"/>
        <v>-8.1461249130000013</v>
      </c>
      <c r="V13" s="10">
        <v>4.8506476999999997</v>
      </c>
      <c r="W13" s="10">
        <v>1.3746803000000001</v>
      </c>
      <c r="X13" s="10">
        <v>-0.51727067000000004</v>
      </c>
      <c r="Y13" s="10">
        <v>-3.5934610999999999</v>
      </c>
      <c r="Z13" s="10">
        <v>0.48036172999999999</v>
      </c>
      <c r="AA13" s="10">
        <v>-5.4449193999999999E-2</v>
      </c>
      <c r="AB13" s="10">
        <v>-3.8611946999999999E-3</v>
      </c>
      <c r="AC13" s="10">
        <f t="shared" si="4"/>
        <v>2.5366475712999992</v>
      </c>
      <c r="AD13" s="10">
        <f>-(-F13*SIN(RADIANS($A$11))+V13*COS(RADIANS($A$11)))/(基本参数表!$H$22*基本参数表!$L$10)</f>
        <v>-2.1438556841419248E-2</v>
      </c>
      <c r="AE13" s="10">
        <f>-(-G13*SIN(RADIANS($A$11))+W13*COS(RADIANS($A$11)))/(基本参数表!$H$22*基本参数表!$L$10)</f>
        <v>-5.8456502725052466E-3</v>
      </c>
      <c r="AF13" s="10">
        <f>-(-H13*SIN(RADIANS($A$11))+X13*COS(RADIANS($A$11)))/(基本参数表!$H$22*基本参数表!$L$10)</f>
        <v>3.1933317032824069E-3</v>
      </c>
      <c r="AG13" s="10">
        <f>-(-I13*SIN(RADIANS($A$11))+Y13*COS(RADIANS($A$11)))/(基本参数表!$H$22*基本参数表!$L$10)</f>
        <v>1.7677753887133614E-2</v>
      </c>
      <c r="AH13" s="10">
        <f>-(-J13*SIN(RADIANS($A$11))+Z13*COS(RADIANS($A$11)))/(基本参数表!$H$22*基本参数表!$L$10)</f>
        <v>-1.8231395550585621E-3</v>
      </c>
      <c r="AI13" s="10">
        <f>-(-K13*SIN(RADIANS($A$11))+AA13*COS(RADIANS($A$11)))/(基本参数表!$H$22*基本参数表!$L$10)</f>
        <v>3.1596460352622727E-4</v>
      </c>
      <c r="AJ13" s="10">
        <f>-(-L13*SIN(RADIANS($A$11))+AB13*COS(RADIANS($A$11)))/(基本参数表!$H$22*基本参数表!$L$10)</f>
        <v>1.3143649501048119E-4</v>
      </c>
      <c r="AK13" s="10">
        <f>-(-M13*SIN(RADIANS($A$11))+AC13*COS(RADIANS($A$11)))/(基本参数表!$H$22*基本参数表!$L$10)</f>
        <v>-7.7888599800303273E-3</v>
      </c>
      <c r="AL13" s="10">
        <f>-(F13*COS(RADIANS($A$11))*COS(RADIANS(B13))+N13*SIN(RADIANS(B13))+V13*SIN(RADIANS($A$11))*COS(RADIANS(B13)))/(基本参数表!$H$22*基本参数表!$L$10)</f>
        <v>1.908720298488556E-2</v>
      </c>
      <c r="AM13" s="10">
        <f>-(G13*COS(RADIANS($A$11))*COS(RADIANS(B13))+O13*SIN(RADIANS(B13))+W13*SIN(RADIANS($A$11))*COS(RADIANS(B13)))/(基本参数表!$H$22*基本参数表!$L$10)</f>
        <v>7.314331074814928E-3</v>
      </c>
      <c r="AN13" s="10">
        <f>-(H13*COS(RADIANS($A$11))*COS(RADIANS(C13))+P13*SIN(RADIANS(C13))+X13*SIN(RADIANS($A$11))*COS(RADIANS(C13)))/(基本参数表!$H$22*基本参数表!$L$10)</f>
        <v>6.7091734098532431E-3</v>
      </c>
      <c r="AO13" s="10">
        <f>-(I13*COS(RADIANS($A$11))*COS(RADIANS(D13))+Q13*SIN(RADIANS(D13))+Y13*SIN(RADIANS($A$11))*COS(RADIANS(D13)))/(基本参数表!$H$22*基本参数表!$L$10)</f>
        <v>3.7501894285164481E-3</v>
      </c>
      <c r="AP13" s="10">
        <f>-(J13*COS(RADIANS($A$11))*COS(RADIANS(E13))+R13*SIN(RADIANS(E13))+Z13*SIN(RADIANS($A$11))*COS(RADIANS(E13)))/(基本参数表!$H$22*基本参数表!$L$10)</f>
        <v>4.6358762827990799E-3</v>
      </c>
      <c r="AQ13" s="10">
        <f>-(K13*COS(RADIANS($A$11))*COS(RADIANS(F13))+S13*SIN(RADIANS(F13))+AA13*SIN(RADIANS($A$11))*COS(RADIANS(F13)))/(基本参数表!$H$22*基本参数表!$L$10)</f>
        <v>-3.7326875212230764E-4</v>
      </c>
      <c r="AR13" s="10">
        <f>-(L13*COS(RADIANS($A$11))*COS(RADIANS(G13))+T13*SIN(RADIANS(G13))+AB13*SIN(RADIANS($A$11))*COS(RADIANS(G13)))/(基本参数表!$H$22*基本参数表!$L$10)</f>
        <v>9.1886858413212178E-4</v>
      </c>
      <c r="AS13" s="10">
        <f>-(M13*COS(RADIANS($A$11))*COS(RADIANS(H13))+U13*SIN(RADIANS(H13))+AC13*SIN(RADIANS($A$11))*COS(RADIANS(H13)))/(基本参数表!$H$22*基本参数表!$L$10)</f>
        <v>4.0964363364379128E-2</v>
      </c>
      <c r="AT13" s="10">
        <f>(-F13*COS(RADIANS($A$11))*SIN(RADIANS(B13))+N13*COS(RADIANS(B13))-V13*SIN(RADIANS($A$11))*SIN(RADIANS(B13)))/(基本参数表!$H$22*基本参数表!$L$10)</f>
        <v>-1.49468815227591E-2</v>
      </c>
      <c r="AU13" s="10">
        <f>(-G13*COS(RADIANS($A$11))*SIN(RADIANS(B13))+O13*COS(RADIANS(B13))-W13*SIN(RADIANS($A$11))*SIN(RADIANS(B13)))/(基本参数表!$H$22*基本参数表!$L$10)</f>
        <v>-9.8915987092319853E-5</v>
      </c>
      <c r="AV13" s="10">
        <f>(-H13*COS(RADIANS($A$11))*SIN(RADIANS(B13))+P13*COS(RADIANS(B13))-X13*SIN(RADIANS($A$11))*SIN(RADIANS(B13)))/(基本参数表!$H$22*基本参数表!$L$10)</f>
        <v>5.4450792994641226E-4</v>
      </c>
      <c r="AW13" s="10">
        <f>(-I13*COS(RADIANS($A$11))*SIN(RADIANS(B13))+Q13*COS(RADIANS(B13))-Y13*SIN(RADIANS($A$11))*SIN(RADIANS(B13)))/(基本参数表!$H$22*基本参数表!$L$10)</f>
        <v>-1.090184702842188E-4</v>
      </c>
      <c r="AX13" s="10">
        <f>(-J13*COS(RADIANS($A$11))*SIN(RADIANS(B13))+R13*COS(RADIANS(B13))-Z13*SIN(RADIANS($A$11))*SIN(RADIANS(B13)))/(基本参数表!$H$22*基本参数表!$L$10)</f>
        <v>4.2123914090976152E-4</v>
      </c>
      <c r="AY13" s="10">
        <f>(-K13*COS(RADIANS($A$11))*SIN(RADIANS(B13))+S13*COS(RADIANS(B13))-AA13*SIN(RADIANS($A$11))*SIN(RADIANS(B13)))/(基本参数表!$H$22*基本参数表!$L$10)</f>
        <v>-1.5458950011102616E-2</v>
      </c>
      <c r="AZ13" s="10">
        <f>(-L13*COS(RADIANS($A$11))*SIN(RADIANS(B13))+T13*COS(RADIANS(B13))-AB13*SIN(RADIANS($A$11))*SIN(RADIANS(B13)))/(基本参数表!$H$22*基本参数表!$L$10)</f>
        <v>-6.2949727003769277E-3</v>
      </c>
      <c r="BA13" s="10">
        <f>(-M13*COS(RADIANS($A$11))*SIN(RADIANS(B13))+U13*COS(RADIANS(B13))-AC13*SIN(RADIANS($A$11))*SIN(RADIANS(B13)))/(基本参数表!$H$22*基本参数表!$L$10)</f>
        <v>-3.5942991620759007E-2</v>
      </c>
      <c r="BB13" s="10">
        <f t="shared" si="5"/>
        <v>-0.79920504181623431</v>
      </c>
      <c r="BC13" s="10">
        <f t="shared" si="6"/>
        <v>0.4759649972070491</v>
      </c>
      <c r="BD13" s="10">
        <f t="shared" si="7"/>
        <v>4.7138295875701468</v>
      </c>
      <c r="BE13" s="10">
        <f t="shared" si="8"/>
        <v>-0.39326751704378421</v>
      </c>
      <c r="BF13" s="10">
        <f t="shared" si="9"/>
        <v>-0.19013745949737351</v>
      </c>
      <c r="BG13" s="10">
        <v>-0.13524965999999999</v>
      </c>
      <c r="BH13" s="10">
        <v>-4.0968780999999996</v>
      </c>
      <c r="BI13" s="10">
        <v>2.2828769000000002</v>
      </c>
      <c r="BJ13" s="10">
        <f>BG13/(基本参数表!$H$22*基本参数表!$L$10*基本参数表!$H$6/1000)</f>
        <v>-4.1233183846692056E-4</v>
      </c>
      <c r="BK13" s="10">
        <f>BH13/(基本参数表!$H$22*基本参数表!$L$10*基本参数表!$D$6/1000)</f>
        <v>-0.178640549682931</v>
      </c>
      <c r="BL13" s="10">
        <f>BI13/(基本参数表!$H$22*基本参数表!$L$10*基本参数表!$H$6/1000)</f>
        <v>6.9597426653099492E-3</v>
      </c>
      <c r="BM13" s="22">
        <v>-1.3723000999999999</v>
      </c>
      <c r="BN13" s="22">
        <v>5.5359744000000002E-2</v>
      </c>
    </row>
    <row r="14" spans="1:66" s="12" customFormat="1">
      <c r="A14" s="68"/>
      <c r="B14" s="20">
        <v>6</v>
      </c>
      <c r="C14" s="10">
        <f t="shared" si="11"/>
        <v>0.98907380036690273</v>
      </c>
      <c r="D14" s="10">
        <f t="shared" si="12"/>
        <v>-0.10395584540887966</v>
      </c>
      <c r="E14" s="10">
        <f t="shared" si="13"/>
        <v>0.10452846326765347</v>
      </c>
      <c r="F14" s="10">
        <v>-3.2610841000000002</v>
      </c>
      <c r="G14" s="10">
        <v>-1.3863307</v>
      </c>
      <c r="H14" s="10">
        <v>-1.4813012000000001</v>
      </c>
      <c r="I14" s="10">
        <v>-1.1753771</v>
      </c>
      <c r="J14" s="10">
        <v>-0.88228645999999999</v>
      </c>
      <c r="K14" s="10">
        <v>1.7582390999999999E-2</v>
      </c>
      <c r="L14" s="10">
        <v>-0.14584309000000001</v>
      </c>
      <c r="M14" s="10">
        <f t="shared" si="2"/>
        <v>-8.314640258999999</v>
      </c>
      <c r="N14" s="10">
        <v>-5.0001764</v>
      </c>
      <c r="O14" s="10">
        <v>-0.14882159</v>
      </c>
      <c r="P14" s="10">
        <v>-1.1256191E-2</v>
      </c>
      <c r="Q14" s="10">
        <v>-8.8488062000000006E-2</v>
      </c>
      <c r="R14" s="10">
        <v>2.2132606000000001E-3</v>
      </c>
      <c r="S14" s="10">
        <v>-4.2646942000000001</v>
      </c>
      <c r="T14" s="10">
        <v>-2.4643397999999999</v>
      </c>
      <c r="U14" s="10">
        <f t="shared" si="3"/>
        <v>-11.9755629824</v>
      </c>
      <c r="V14" s="10">
        <v>5.9049595000000004</v>
      </c>
      <c r="W14" s="10">
        <v>1.9044378</v>
      </c>
      <c r="X14" s="10">
        <v>-0.96253208000000001</v>
      </c>
      <c r="Y14" s="10">
        <v>-4.9370510000000003</v>
      </c>
      <c r="Z14" s="10">
        <v>1.2238696</v>
      </c>
      <c r="AA14" s="10">
        <v>-0.12005588</v>
      </c>
      <c r="AB14" s="10">
        <v>-4.6214243000000002E-2</v>
      </c>
      <c r="AC14" s="10">
        <f t="shared" si="4"/>
        <v>2.967413697</v>
      </c>
      <c r="AD14" s="10">
        <f>-(-F14*SIN(RADIANS($A$11))+V14*COS(RADIANS($A$11)))/(基本参数表!$H$22*基本参数表!$L$10)</f>
        <v>-2.6460316257084178E-2</v>
      </c>
      <c r="AE14" s="10">
        <f>-(-G14*SIN(RADIANS($A$11))+W14*COS(RADIANS($A$11)))/(基本参数表!$H$22*基本参数表!$L$10)</f>
        <v>-8.3665574989040675E-3</v>
      </c>
      <c r="AF14" s="10">
        <f>-(-H14*SIN(RADIANS($A$11))+X14*COS(RADIANS($A$11)))/(基本参数表!$H$22*基本参数表!$L$10)</f>
        <v>5.3195689739477586E-3</v>
      </c>
      <c r="AG14" s="10">
        <f>-(-I14*SIN(RADIANS($A$11))+Y14*COS(RADIANS($A$11)))/(基本参数表!$H$22*基本参数表!$L$10)</f>
        <v>2.407403967061451E-2</v>
      </c>
      <c r="AH14" s="10">
        <f>-(-J14*SIN(RADIANS($A$11))+Z14*COS(RADIANS($A$11)))/(基本参数表!$H$22*基本参数表!$L$10)</f>
        <v>-5.3810050937873844E-3</v>
      </c>
      <c r="AI14" s="10">
        <f>-(-K14*SIN(RADIANS($A$11))+AA14*COS(RADIANS($A$11)))/(基本参数表!$H$22*基本参数表!$L$10)</f>
        <v>5.6233416371781985E-4</v>
      </c>
      <c r="AJ14" s="10">
        <f>-(-L14*SIN(RADIANS($A$11))+AB14*COS(RADIANS($A$11)))/(基本参数表!$H$22*基本参数表!$L$10)</f>
        <v>2.9276990248066704E-4</v>
      </c>
      <c r="AK14" s="10">
        <f>-(-M14*SIN(RADIANS($A$11))+AC14*COS(RADIANS($A$11)))/(基本参数表!$H$22*基本参数表!$L$10)</f>
        <v>-9.9591661390148727E-3</v>
      </c>
      <c r="AL14" s="10">
        <f>-(F14*COS(RADIANS($A$11))*COS(RADIANS(B14))+N14*SIN(RADIANS(B14))+V14*SIN(RADIANS($A$11))*COS(RADIANS(B14)))/(基本参数表!$H$22*基本参数表!$L$10)</f>
        <v>2.0864893511240074E-2</v>
      </c>
      <c r="AM14" s="10">
        <f>-(G14*COS(RADIANS($A$11))*COS(RADIANS(B14))+O14*SIN(RADIANS(B14))+W14*SIN(RADIANS($A$11))*COS(RADIANS(B14)))/(基本参数表!$H$22*基本参数表!$L$10)</f>
        <v>7.5802813201253077E-3</v>
      </c>
      <c r="AN14" s="10">
        <f>-(H14*COS(RADIANS($A$11))*COS(RADIANS(C14))+P14*SIN(RADIANS(C14))+X14*SIN(RADIANS($A$11))*COS(RADIANS(C14)))/(基本参数表!$H$22*基本参数表!$L$10)</f>
        <v>6.5654775732169914E-3</v>
      </c>
      <c r="AO14" s="10">
        <f>-(I14*COS(RADIANS($A$11))*COS(RADIANS(D14))+Q14*SIN(RADIANS(D14))+Y14*SIN(RADIANS($A$11))*COS(RADIANS(D14)))/(基本参数表!$H$22*基本参数表!$L$10)</f>
        <v>3.1221714479810498E-3</v>
      </c>
      <c r="AP14" s="10">
        <f>-(J14*COS(RADIANS($A$11))*COS(RADIANS(E14))+R14*SIN(RADIANS(E14))+Z14*SIN(RADIANS($A$11))*COS(RADIANS(E14)))/(基本参数表!$H$22*基本参数表!$L$10)</f>
        <v>4.8090849428830806E-3</v>
      </c>
      <c r="AQ14" s="10">
        <f>-(K14*COS(RADIANS($A$11))*COS(RADIANS(F14))+S14*SIN(RADIANS(F14))+AA14*SIN(RADIANS($A$11))*COS(RADIANS(F14)))/(基本参数表!$H$22*基本参数表!$L$10)</f>
        <v>-1.303887206702028E-3</v>
      </c>
      <c r="AR14" s="10">
        <f>-(L14*COS(RADIANS($A$11))*COS(RADIANS(G14))+T14*SIN(RADIANS(G14))+AB14*SIN(RADIANS($A$11))*COS(RADIANS(G14)))/(基本参数表!$H$22*基本参数表!$L$10)</f>
        <v>3.8530476930253709E-4</v>
      </c>
      <c r="AS14" s="10">
        <f>-(M14*COS(RADIANS($A$11))*COS(RADIANS(H14))+U14*SIN(RADIANS(H14))+AC14*SIN(RADIANS($A$11))*COS(RADIANS(H14)))/(基本参数表!$H$22*基本参数表!$L$10)</f>
        <v>3.9543261924202149E-2</v>
      </c>
      <c r="AT14" s="10">
        <f>(-F14*COS(RADIANS($A$11))*SIN(RADIANS(B14))+N14*COS(RADIANS(B14))-V14*SIN(RADIANS($A$11))*SIN(RADIANS(B14)))/(基本参数表!$H$22*基本参数表!$L$10)</f>
        <v>-2.1856431435953234E-2</v>
      </c>
      <c r="AU14" s="10">
        <f>(-G14*COS(RADIANS($A$11))*SIN(RADIANS(B14))+O14*COS(RADIANS(B14))-W14*SIN(RADIANS($A$11))*SIN(RADIANS(B14)))/(基本参数表!$H$22*基本参数表!$L$10)</f>
        <v>8.0930336358560388E-5</v>
      </c>
      <c r="AV14" s="10">
        <f>(-H14*COS(RADIANS($A$11))*SIN(RADIANS(B14))+P14*COS(RADIANS(B14))-X14*SIN(RADIANS($A$11))*SIN(RADIANS(B14)))/(基本参数表!$H$22*基本参数表!$L$10)</f>
        <v>6.3273685490124177E-4</v>
      </c>
      <c r="AW14" s="10">
        <f>(-I14*COS(RADIANS($A$11))*SIN(RADIANS(B14))+Q14*COS(RADIANS(B14))-Y14*SIN(RADIANS($A$11))*SIN(RADIANS(B14)))/(基本参数表!$H$22*基本参数表!$L$10)</f>
        <v>-9.4515489081797426E-5</v>
      </c>
      <c r="AX14" s="10">
        <f>(-J14*COS(RADIANS($A$11))*SIN(RADIANS(B14))+R14*COS(RADIANS(B14))-Z14*SIN(RADIANS($A$11))*SIN(RADIANS(B14)))/(基本参数表!$H$22*基本参数表!$L$10)</f>
        <v>5.1321795443377361E-4</v>
      </c>
      <c r="AY14" s="10">
        <f>(-K14*COS(RADIANS($A$11))*SIN(RADIANS(B14))+S14*COS(RADIANS(B14))-AA14*SIN(RADIANS($A$11))*SIN(RADIANS(B14)))/(基本参数表!$H$22*基本参数表!$L$10)</f>
        <v>-2.0302860654672135E-2</v>
      </c>
      <c r="AZ14" s="10">
        <f>(-L14*COS(RADIANS($A$11))*SIN(RADIANS(B14))+T14*COS(RADIANS(B14))-AB14*SIN(RADIANS($A$11))*SIN(RADIANS(B14)))/(基本参数表!$H$22*基本参数表!$L$10)</f>
        <v>-1.1653158298324178E-2</v>
      </c>
      <c r="BA14" s="10">
        <f>(-M14*COS(RADIANS($A$11))*SIN(RADIANS(B14))+U14*COS(RADIANS(B14))-AC14*SIN(RADIANS($A$11))*SIN(RADIANS(B14)))/(基本参数表!$H$22*基本参数表!$L$10)</f>
        <v>-5.2680080732337764E-2</v>
      </c>
      <c r="BB14" s="10">
        <f t="shared" si="5"/>
        <v>-1.1037265169422183</v>
      </c>
      <c r="BC14" s="10">
        <f t="shared" si="6"/>
        <v>0.81023336301509064</v>
      </c>
      <c r="BD14" s="10">
        <f t="shared" si="7"/>
        <v>7.7106719063048166</v>
      </c>
      <c r="BE14" s="10">
        <f t="shared" si="8"/>
        <v>-1.1189249426235823</v>
      </c>
      <c r="BF14" s="10">
        <f t="shared" si="9"/>
        <v>-0.25185494707302947</v>
      </c>
      <c r="BG14" s="10">
        <v>-0.21132571999999999</v>
      </c>
      <c r="BH14" s="10">
        <v>-4.3300424</v>
      </c>
      <c r="BI14" s="10">
        <v>3.3447022</v>
      </c>
      <c r="BJ14" s="10">
        <f>BG14/(基本参数表!$H$22*基本参数表!$L$10*基本参数表!$H$6/1000)</f>
        <v>-6.4426278515558328E-4</v>
      </c>
      <c r="BK14" s="10">
        <f>BH14/(基本参数表!$H$22*基本参数表!$L$10*基本参数表!$D$6/1000)</f>
        <v>-0.18880746158554187</v>
      </c>
      <c r="BL14" s="10">
        <f>BI14/(基本参数表!$H$22*基本参数表!$L$10*基本参数表!$H$6/1000)</f>
        <v>1.0196899624371357E-2</v>
      </c>
      <c r="BM14" s="22">
        <v>-1.1848236000000001</v>
      </c>
      <c r="BN14" s="22">
        <v>7.3534163E-2</v>
      </c>
    </row>
    <row r="15" spans="1:66" s="12" customFormat="1">
      <c r="A15" s="68"/>
      <c r="B15" s="20">
        <v>8</v>
      </c>
      <c r="C15" s="10">
        <f t="shared" si="11"/>
        <v>0.98484327664754612</v>
      </c>
      <c r="D15" s="10">
        <f t="shared" si="12"/>
        <v>-0.10351119944858338</v>
      </c>
      <c r="E15" s="10">
        <f t="shared" si="13"/>
        <v>0.13917310096006544</v>
      </c>
      <c r="F15" s="10">
        <v>-3.2357844</v>
      </c>
      <c r="G15" s="10">
        <v>-1.3630696</v>
      </c>
      <c r="H15" s="10">
        <v>-1.5043948</v>
      </c>
      <c r="I15" s="10">
        <v>-1.1645703000000001</v>
      </c>
      <c r="J15" s="10">
        <v>-0.85839147000000005</v>
      </c>
      <c r="K15" s="10">
        <v>0.18298595000000001</v>
      </c>
      <c r="L15" s="10">
        <v>-1.2033548999999999E-2</v>
      </c>
      <c r="M15" s="10">
        <f t="shared" si="2"/>
        <v>-7.9552581690000013</v>
      </c>
      <c r="N15" s="10">
        <v>-6.5540275000000001</v>
      </c>
      <c r="O15" s="10">
        <v>-0.17059769999999999</v>
      </c>
      <c r="P15" s="10">
        <v>-3.7364993999999999E-2</v>
      </c>
      <c r="Q15" s="10">
        <v>-9.8596679000000007E-2</v>
      </c>
      <c r="R15" s="10">
        <v>-1.6008265000000001E-2</v>
      </c>
      <c r="S15" s="10">
        <v>-5.1929447</v>
      </c>
      <c r="T15" s="10">
        <v>-3.5914564000000002</v>
      </c>
      <c r="U15" s="10">
        <f t="shared" si="3"/>
        <v>-15.660996238000001</v>
      </c>
      <c r="V15" s="10">
        <v>7.1371701999999999</v>
      </c>
      <c r="W15" s="10">
        <v>2.2382545999999999</v>
      </c>
      <c r="X15" s="10">
        <v>-1.4373859</v>
      </c>
      <c r="Y15" s="10">
        <v>-6.1561599999999999</v>
      </c>
      <c r="Z15" s="10">
        <v>1.9506882999999999</v>
      </c>
      <c r="AA15" s="10">
        <v>-0.20347547999999999</v>
      </c>
      <c r="AB15" s="10">
        <v>-0.11339494</v>
      </c>
      <c r="AC15" s="10">
        <f t="shared" si="4"/>
        <v>3.4156967799999998</v>
      </c>
      <c r="AD15" s="10">
        <f>-(-F15*SIN(RADIANS($A$11))+V15*COS(RADIANS($A$11)))/(基本参数表!$H$22*基本参数表!$L$10)</f>
        <v>-3.2334792510646186E-2</v>
      </c>
      <c r="AE15" s="10">
        <f>-(-G15*SIN(RADIANS($A$11))+W15*COS(RADIANS($A$11)))/(基本参数表!$H$22*基本参数表!$L$10)</f>
        <v>-9.966208742231867E-3</v>
      </c>
      <c r="AF15" s="10">
        <f>-(-H15*SIN(RADIANS($A$11))+X15*COS(RADIANS($A$11)))/(基本参数表!$H$22*基本参数表!$L$10)</f>
        <v>7.5900724813574415E-3</v>
      </c>
      <c r="AG15" s="10">
        <f>-(-I15*SIN(RADIANS($A$11))+Y15*COS(RADIANS($A$11)))/(基本参数表!$H$22*基本参数表!$L$10)</f>
        <v>2.9868135834182508E-2</v>
      </c>
      <c r="AH15" s="10">
        <f>-(-J15*SIN(RADIANS($A$11))+Z15*COS(RADIANS($A$11)))/(基本参数表!$H$22*基本参数表!$L$10)</f>
        <v>-8.8505471570433456E-3</v>
      </c>
      <c r="AI15" s="10">
        <f>-(-K15*SIN(RADIANS($A$11))+AA15*COS(RADIANS($A$11)))/(基本参数表!$H$22*基本参数表!$L$10)</f>
        <v>8.7647331587354467E-4</v>
      </c>
      <c r="AJ15" s="10">
        <f>-(-L15*SIN(RADIANS($A$11))+AB15*COS(RADIANS($A$11)))/(基本参数表!$H$22*基本参数表!$L$10)</f>
        <v>5.4545489855375735E-4</v>
      </c>
      <c r="AK15" s="10">
        <f>-(-M15*SIN(RADIANS($A$11))+AC15*COS(RADIANS($A$11)))/(基本参数表!$H$22*基本参数表!$L$10)</f>
        <v>-1.2271411879954147E-2</v>
      </c>
      <c r="AL15" s="10">
        <f>-(F15*COS(RADIANS($A$11))*COS(RADIANS(B15))+N15*SIN(RADIANS(B15))+V15*SIN(RADIANS($A$11))*COS(RADIANS(B15)))/(基本参数表!$H$22*基本参数表!$L$10)</f>
        <v>2.3140308455889498E-2</v>
      </c>
      <c r="AM15" s="10">
        <f>-(G15*COS(RADIANS($A$11))*COS(RADIANS(B15))+O15*SIN(RADIANS(B15))+W15*SIN(RADIANS($A$11))*COS(RADIANS(B15)))/(基本参数表!$H$22*基本参数表!$L$10)</f>
        <v>7.6430393372672982E-3</v>
      </c>
      <c r="AN15" s="10">
        <f>-(H15*COS(RADIANS($A$11))*COS(RADIANS(C15))+P15*SIN(RADIANS(C15))+X15*SIN(RADIANS($A$11))*COS(RADIANS(C15)))/(基本参数表!$H$22*基本参数表!$L$10)</f>
        <v>6.4400814403379461E-3</v>
      </c>
      <c r="AO15" s="10">
        <f>-(I15*COS(RADIANS($A$11))*COS(RADIANS(D15))+Q15*SIN(RADIANS(D15))+Y15*SIN(RADIANS($A$11))*COS(RADIANS(D15)))/(基本参数表!$H$22*基本参数表!$L$10)</f>
        <v>2.461126832670967E-3</v>
      </c>
      <c r="AP15" s="10">
        <f>-(J15*COS(RADIANS($A$11))*COS(RADIANS(E15))+R15*SIN(RADIANS(E15))+Z15*SIN(RADIANS($A$11))*COS(RADIANS(E15)))/(基本参数表!$H$22*基本参数表!$L$10)</f>
        <v>5.0590188243151823E-3</v>
      </c>
      <c r="AQ15" s="10">
        <f>-(K15*COS(RADIANS($A$11))*COS(RADIANS(F15))+S15*SIN(RADIANS(F15))+AA15*SIN(RADIANS($A$11))*COS(RADIANS(F15)))/(基本参数表!$H$22*基本参数表!$L$10)</f>
        <v>-2.3727631071113653E-3</v>
      </c>
      <c r="AR15" s="10">
        <f>-(L15*COS(RADIANS($A$11))*COS(RADIANS(G15))+T15*SIN(RADIANS(G15))+AB15*SIN(RADIANS($A$11))*COS(RADIANS(G15)))/(基本参数表!$H$22*基本参数表!$L$10)</f>
        <v>-4.0810857930331405E-4</v>
      </c>
      <c r="AS15" s="10">
        <f>-(M15*COS(RADIANS($A$11))*COS(RADIANS(H15))+U15*SIN(RADIANS(H15))+AC15*SIN(RADIANS($A$11))*COS(RADIANS(H15)))/(基本参数表!$H$22*基本参数表!$L$10)</f>
        <v>3.7571944538438033E-2</v>
      </c>
      <c r="AT15" s="10">
        <f>(-F15*COS(RADIANS($A$11))*SIN(RADIANS(B15))+N15*COS(RADIANS(B15))-V15*SIN(RADIANS($A$11))*SIN(RADIANS(B15)))/(基本参数表!$H$22*基本参数表!$L$10)</f>
        <v>-2.8406252947218553E-2</v>
      </c>
      <c r="AU15" s="10">
        <f>(-G15*COS(RADIANS($A$11))*SIN(RADIANS(B15))+O15*COS(RADIANS(B15))-W15*SIN(RADIANS($A$11))*SIN(RADIANS(B15)))/(基本参数表!$H$22*基本参数表!$L$10)</f>
        <v>2.5010824665002302E-4</v>
      </c>
      <c r="AV15" s="10">
        <f>(-H15*COS(RADIANS($A$11))*SIN(RADIANS(B15))+P15*COS(RADIANS(B15))-X15*SIN(RADIANS($A$11))*SIN(RADIANS(B15)))/(基本参数表!$H$22*基本参数表!$L$10)</f>
        <v>7.1899986524675327E-4</v>
      </c>
      <c r="AW15" s="10">
        <f>(-I15*COS(RADIANS($A$11))*SIN(RADIANS(B15))+Q15*COS(RADIANS(B15))-Y15*SIN(RADIANS($A$11))*SIN(RADIANS(B15)))/(基本参数表!$H$22*基本参数表!$L$10)</f>
        <v>-1.2439241741341796E-4</v>
      </c>
      <c r="AX15" s="10">
        <f>(-J15*COS(RADIANS($A$11))*SIN(RADIANS(B15))+R15*COS(RADIANS(B15))-Z15*SIN(RADIANS($A$11))*SIN(RADIANS(B15)))/(基本参数表!$H$22*基本参数表!$L$10)</f>
        <v>6.2822734159905652E-4</v>
      </c>
      <c r="AY15" s="10">
        <f>(-K15*COS(RADIANS($A$11))*SIN(RADIANS(B15))+S15*COS(RADIANS(B15))-AA15*SIN(RADIANS($A$11))*SIN(RADIANS(B15)))/(基本参数表!$H$22*基本参数表!$L$10)</f>
        <v>-2.4733325877962724E-2</v>
      </c>
      <c r="AZ15" s="10">
        <f>(-L15*COS(RADIANS($A$11))*SIN(RADIANS(B15))+T15*COS(RADIANS(B15))-AB15*SIN(RADIANS($A$11))*SIN(RADIANS(B15)))/(基本参数表!$H$22*基本参数表!$L$10)</f>
        <v>-1.7011987612576173E-2</v>
      </c>
      <c r="BA15" s="10">
        <f>(-M15*COS(RADIANS($A$11))*SIN(RADIANS(B15))+U15*COS(RADIANS(B15))-AC15*SIN(RADIANS($A$11))*SIN(RADIANS(B15)))/(基本参数表!$H$22*基本参数表!$L$10)</f>
        <v>-6.8678623401675035E-2</v>
      </c>
      <c r="BB15" s="10">
        <f t="shared" si="5"/>
        <v>-1.3039588444399133</v>
      </c>
      <c r="BC15" s="10">
        <f t="shared" si="6"/>
        <v>1.1785677792545353</v>
      </c>
      <c r="BD15" s="10">
        <f t="shared" si="7"/>
        <v>12.135959609106273</v>
      </c>
      <c r="BE15" s="10">
        <f t="shared" si="8"/>
        <v>-1.7494592260667079</v>
      </c>
      <c r="BF15" s="10">
        <f t="shared" si="9"/>
        <v>-0.32661103998489782</v>
      </c>
      <c r="BG15" s="10">
        <v>-0.27118417</v>
      </c>
      <c r="BH15" s="10">
        <v>-4.3805320999999999</v>
      </c>
      <c r="BI15" s="10">
        <v>4.3668487000000002</v>
      </c>
      <c r="BJ15" s="10">
        <f>BG15/(基本参数表!$H$22*基本参数表!$L$10*基本参数表!$H$6/1000)</f>
        <v>-8.2675155988729237E-4</v>
      </c>
      <c r="BK15" s="10">
        <f>BH15/(基本参数表!$H$22*基本参数表!$L$10*基本参数表!$D$6/1000)</f>
        <v>-0.1910090178782044</v>
      </c>
      <c r="BL15" s="10">
        <f>BI15/(基本参数表!$H$22*基本参数表!$L$10*基本参数表!$H$6/1000)</f>
        <v>1.3313088940688517E-2</v>
      </c>
      <c r="BM15" s="22">
        <v>-0.98267358999999999</v>
      </c>
      <c r="BN15" s="22">
        <v>8.1295075999999994E-2</v>
      </c>
    </row>
    <row r="16" spans="1:66" s="12" customFormat="1">
      <c r="A16" s="68"/>
      <c r="B16" s="20">
        <v>10</v>
      </c>
      <c r="C16" s="10">
        <f t="shared" si="11"/>
        <v>0.97941287309907143</v>
      </c>
      <c r="D16" s="10">
        <f t="shared" si="12"/>
        <v>-0.10294044103643694</v>
      </c>
      <c r="E16" s="10">
        <f t="shared" si="13"/>
        <v>0.17364817766693033</v>
      </c>
      <c r="F16" s="10">
        <v>-3.2462876999999999</v>
      </c>
      <c r="G16" s="10">
        <v>-1.3416798999999999</v>
      </c>
      <c r="H16" s="10">
        <v>-1.5158632999999999</v>
      </c>
      <c r="I16" s="10">
        <v>-1.1405863000000001</v>
      </c>
      <c r="J16" s="10">
        <v>-0.83473127000000003</v>
      </c>
      <c r="K16" s="10">
        <v>0.35715126000000003</v>
      </c>
      <c r="L16" s="10">
        <v>0.15795754000000001</v>
      </c>
      <c r="M16" s="10">
        <f t="shared" si="2"/>
        <v>-7.5640396699999997</v>
      </c>
      <c r="N16" s="10">
        <v>-8.1845773000000008</v>
      </c>
      <c r="O16" s="10">
        <v>-0.19097929999999999</v>
      </c>
      <c r="P16" s="10">
        <v>-6.4434524000000007E-2</v>
      </c>
      <c r="Q16" s="10">
        <v>-0.10951091</v>
      </c>
      <c r="R16" s="10">
        <v>-3.3835347000000002E-2</v>
      </c>
      <c r="S16" s="10">
        <v>-6.0330057000000004</v>
      </c>
      <c r="T16" s="10">
        <v>-4.6471665</v>
      </c>
      <c r="U16" s="10">
        <f t="shared" si="3"/>
        <v>-19.263509581000001</v>
      </c>
      <c r="V16" s="10">
        <v>8.7505118999999993</v>
      </c>
      <c r="W16" s="10">
        <v>2.5682280999999998</v>
      </c>
      <c r="X16" s="10">
        <v>-1.8814987000000001</v>
      </c>
      <c r="Y16" s="10">
        <v>-7.6224485</v>
      </c>
      <c r="Z16" s="10">
        <v>2.4820348999999999</v>
      </c>
      <c r="AA16" s="10">
        <v>-0.29671852999999998</v>
      </c>
      <c r="AB16" s="10">
        <v>-0.19992193999999999</v>
      </c>
      <c r="AC16" s="10">
        <f t="shared" si="4"/>
        <v>3.8001872299999984</v>
      </c>
      <c r="AD16" s="10">
        <f>-(-F16*SIN(RADIANS($A$11))+V16*COS(RADIANS($A$11)))/(基本参数表!$H$22*基本参数表!$L$10)</f>
        <v>-4.0004469415356715E-2</v>
      </c>
      <c r="AE16" s="10">
        <f>-(-G16*SIN(RADIANS($A$11))+W16*COS(RADIANS($A$11)))/(基本参数表!$H$22*基本参数表!$L$10)</f>
        <v>-1.1546641087059162E-2</v>
      </c>
      <c r="AF16" s="10">
        <f>-(-H16*SIN(RADIANS($A$11))+X16*COS(RADIANS($A$11)))/(基本参数表!$H$22*基本参数表!$L$10)</f>
        <v>9.7085234373369272E-3</v>
      </c>
      <c r="AG16" s="10">
        <f>-(-I16*SIN(RADIANS($A$11))+Y16*COS(RADIANS($A$11)))/(基本参数表!$H$22*基本参数表!$L$10)</f>
        <v>3.6831516457691463E-2</v>
      </c>
      <c r="AH16" s="10">
        <f>-(-J16*SIN(RADIANS($A$11))+Z16*COS(RADIANS($A$11)))/(基本参数表!$H$22*基本参数表!$L$10)</f>
        <v>-1.1390079294237378E-2</v>
      </c>
      <c r="AI16" s="10">
        <f>-(-K16*SIN(RADIANS($A$11))+AA16*COS(RADIANS($A$11)))/(基本参数表!$H$22*基本参数表!$L$10)</f>
        <v>1.232963358093342E-3</v>
      </c>
      <c r="AJ16" s="10">
        <f>-(-L16*SIN(RADIANS($A$11))+AB16*COS(RADIANS($A$11)))/(基本参数表!$H$22*基本参数表!$L$10)</f>
        <v>8.7208270180770314E-4</v>
      </c>
      <c r="AK16" s="10">
        <f>-(-M16*SIN(RADIANS($A$11))+AC16*COS(RADIANS($A$11)))/(基本参数表!$H$22*基本参数表!$L$10)</f>
        <v>-1.4296103841723813E-2</v>
      </c>
      <c r="AL16" s="10">
        <f>-(F16*COS(RADIANS($A$11))*COS(RADIANS(B16))+N16*SIN(RADIANS(B16))+V16*SIN(RADIANS($A$11))*COS(RADIANS(B16)))/(基本参数表!$H$22*基本参数表!$L$10)</f>
        <v>2.6315567032539386E-2</v>
      </c>
      <c r="AM16" s="10">
        <f>-(G16*COS(RADIANS($A$11))*COS(RADIANS(B16))+O16*SIN(RADIANS(B16))+W16*SIN(RADIANS($A$11))*COS(RADIANS(B16)))/(基本参数表!$H$22*基本参数表!$L$10)</f>
        <v>7.7088553278381357E-3</v>
      </c>
      <c r="AN16" s="10">
        <f>-(H16*COS(RADIANS($A$11))*COS(RADIANS(C16))+P16*SIN(RADIANS(C16))+X16*SIN(RADIANS($A$11))*COS(RADIANS(C16)))/(基本参数表!$H$22*基本参数表!$L$10)</f>
        <v>6.2748147542896525E-3</v>
      </c>
      <c r="AO16" s="10">
        <f>-(I16*COS(RADIANS($A$11))*COS(RADIANS(D16))+Q16*SIN(RADIANS(D16))+Y16*SIN(RADIANS($A$11))*COS(RADIANS(D16)))/(基本参数表!$H$22*基本参数表!$L$10)</f>
        <v>1.6138021612652257E-3</v>
      </c>
      <c r="AP16" s="10">
        <f>-(J16*COS(RADIANS($A$11))*COS(RADIANS(E16))+R16*SIN(RADIANS(E16))+Z16*SIN(RADIANS($A$11))*COS(RADIANS(E16)))/(基本参数表!$H$22*基本参数表!$L$10)</f>
        <v>5.2124311066056488E-3</v>
      </c>
      <c r="AQ16" s="10">
        <f>-(K16*COS(RADIANS($A$11))*COS(RADIANS(F16))+S16*SIN(RADIANS(F16))+AA16*SIN(RADIANS($A$11))*COS(RADIANS(F16)))/(基本参数表!$H$22*基本参数表!$L$10)</f>
        <v>-3.4785987721064815E-3</v>
      </c>
      <c r="AR16" s="10">
        <f>-(L16*COS(RADIANS($A$11))*COS(RADIANS(G16))+T16*SIN(RADIANS(G16))+AB16*SIN(RADIANS($A$11))*COS(RADIANS(G16)))/(基本参数表!$H$22*基本参数表!$L$10)</f>
        <v>-1.3716420974414869E-3</v>
      </c>
      <c r="AS16" s="10">
        <f>-(M16*COS(RADIANS($A$11))*COS(RADIANS(H16))+U16*SIN(RADIANS(H16))+AC16*SIN(RADIANS($A$11))*COS(RADIANS(H16)))/(基本参数表!$H$22*基本参数表!$L$10)</f>
        <v>3.5432630731503434E-2</v>
      </c>
      <c r="AT16" s="10">
        <f>(-F16*COS(RADIANS($A$11))*SIN(RADIANS(B16))+N16*COS(RADIANS(B16))-V16*SIN(RADIANS($A$11))*SIN(RADIANS(B16)))/(基本参数表!$H$22*基本参数表!$L$10)</f>
        <v>-3.5113635321229415E-2</v>
      </c>
      <c r="AU16" s="10">
        <f>(-G16*COS(RADIANS($A$11))*SIN(RADIANS(B16))+O16*COS(RADIANS(B16))-W16*SIN(RADIANS($A$11))*SIN(RADIANS(B16)))/(基本参数表!$H$22*基本参数表!$L$10)</f>
        <v>4.3166267369456165E-4</v>
      </c>
      <c r="AV16" s="10">
        <f>(-H16*COS(RADIANS($A$11))*SIN(RADIANS(B16))+P16*COS(RADIANS(B16))-X16*SIN(RADIANS($A$11))*SIN(RADIANS(B16)))/(基本参数表!$H$22*基本参数表!$L$10)</f>
        <v>7.8532292536122664E-4</v>
      </c>
      <c r="AW16" s="10">
        <f>(-I16*COS(RADIANS($A$11))*SIN(RADIANS(B16))+Q16*COS(RADIANS(B16))-Y16*SIN(RADIANS($A$11))*SIN(RADIANS(B16)))/(基本参数表!$H$22*基本参数表!$L$10)</f>
        <v>-2.3547493642731056E-4</v>
      </c>
      <c r="AX16" s="10">
        <f>(-J16*COS(RADIANS($A$11))*SIN(RADIANS(B16))+R16*COS(RADIANS(B16))-Z16*SIN(RADIANS($A$11))*SIN(RADIANS(B16)))/(基本参数表!$H$22*基本参数表!$L$10)</f>
        <v>7.4566010425355727E-4</v>
      </c>
      <c r="AY16" s="10">
        <f>(-K16*COS(RADIANS($A$11))*SIN(RADIANS(B16))+S16*COS(RADIANS(B16))-AA16*SIN(RADIANS($A$11))*SIN(RADIANS(B16)))/(基本参数表!$H$22*基本参数表!$L$10)</f>
        <v>-2.8740451716126793E-2</v>
      </c>
      <c r="AZ16" s="10">
        <f>(-L16*COS(RADIANS($A$11))*SIN(RADIANS(B16))+T16*COS(RADIANS(B16))-AB16*SIN(RADIANS($A$11))*SIN(RADIANS(B16)))/(基本参数表!$H$22*基本参数表!$L$10)</f>
        <v>-2.2039231638507652E-2</v>
      </c>
      <c r="BA16" s="10">
        <f>(-M16*COS(RADIANS($A$11))*SIN(RADIANS(B16))+U16*COS(RADIANS(B16))-AC16*SIN(RADIANS($A$11))*SIN(RADIANS(B16)))/(基本参数表!$H$22*基本参数表!$L$10)</f>
        <v>-8.4166147908981803E-2</v>
      </c>
      <c r="BB16" s="10">
        <f t="shared" si="5"/>
        <v>-1.4978411963916427</v>
      </c>
      <c r="BC16" s="10">
        <f t="shared" si="6"/>
        <v>1.5472207256317627</v>
      </c>
      <c r="BD16" s="10">
        <f t="shared" si="7"/>
        <v>22.8228201335506</v>
      </c>
      <c r="BE16" s="10">
        <f t="shared" si="8"/>
        <v>-2.185175988187714</v>
      </c>
      <c r="BF16" s="10">
        <f t="shared" si="9"/>
        <v>-0.4034728313021656</v>
      </c>
      <c r="BG16" s="10">
        <v>-0.29576532999999999</v>
      </c>
      <c r="BH16" s="10">
        <v>-4.6630237000000001</v>
      </c>
      <c r="BI16" s="10">
        <v>5.3557268999999996</v>
      </c>
      <c r="BJ16" s="10">
        <f>BG16/(基本参数表!$H$22*基本参数表!$L$10*基本参数表!$H$6/1000)</f>
        <v>-9.0169145174690609E-4</v>
      </c>
      <c r="BK16" s="10">
        <f>BH16/(基本参数表!$H$22*基本参数表!$L$10*基本参数表!$D$6/1000)</f>
        <v>-0.20332680070528208</v>
      </c>
      <c r="BL16" s="10">
        <f>BI16/(基本参数表!$H$22*基本参数表!$L$10*基本参数表!$H$6/1000)</f>
        <v>1.6327854125501987E-2</v>
      </c>
      <c r="BM16" s="22">
        <v>-0.91424872000000001</v>
      </c>
      <c r="BN16" s="22">
        <v>7.9018116999999999E-2</v>
      </c>
    </row>
    <row r="17" spans="1:66" s="12" customFormat="1">
      <c r="A17" s="68"/>
      <c r="B17" s="20">
        <v>15</v>
      </c>
      <c r="C17" s="10">
        <f t="shared" si="11"/>
        <v>0.9606343835461697</v>
      </c>
      <c r="D17" s="10">
        <f t="shared" si="12"/>
        <v>-0.1009667422525347</v>
      </c>
      <c r="E17" s="10">
        <f t="shared" si="13"/>
        <v>0.25881904510252074</v>
      </c>
      <c r="F17" s="10">
        <v>-3.0299885999999998</v>
      </c>
      <c r="G17" s="10">
        <v>-1.2534936999999999</v>
      </c>
      <c r="H17" s="10">
        <v>-1.4788106999999999</v>
      </c>
      <c r="I17" s="10">
        <v>-0.96445082000000004</v>
      </c>
      <c r="J17" s="10">
        <v>-0.76299373999999998</v>
      </c>
      <c r="K17" s="10">
        <v>0.60640717</v>
      </c>
      <c r="L17" s="10">
        <v>0.64554953999999998</v>
      </c>
      <c r="M17" s="10">
        <f t="shared" si="2"/>
        <v>-6.2377808499999992</v>
      </c>
      <c r="N17" s="10">
        <v>-12.036974000000001</v>
      </c>
      <c r="O17" s="10">
        <v>-0.24076175999999999</v>
      </c>
      <c r="P17" s="10">
        <v>-0.13233305000000001</v>
      </c>
      <c r="Q17" s="10">
        <v>-0.13321415</v>
      </c>
      <c r="R17" s="10">
        <v>-8.1332978E-2</v>
      </c>
      <c r="S17" s="10">
        <v>-7.2883507999999999</v>
      </c>
      <c r="T17" s="10">
        <v>-6.8279259999999997</v>
      </c>
      <c r="U17" s="10">
        <f t="shared" si="3"/>
        <v>-26.740892737999999</v>
      </c>
      <c r="V17" s="10">
        <v>13.998927999999999</v>
      </c>
      <c r="W17" s="10">
        <v>3.5777459</v>
      </c>
      <c r="X17" s="10">
        <v>-2.8339951000000001</v>
      </c>
      <c r="Y17" s="10">
        <v>-11.269223999999999</v>
      </c>
      <c r="Z17" s="10">
        <v>3.4947268999999999</v>
      </c>
      <c r="AA17" s="10">
        <v>-0.46177048999999998</v>
      </c>
      <c r="AB17" s="10">
        <v>-0.44911719999999999</v>
      </c>
      <c r="AC17" s="10">
        <f t="shared" si="4"/>
        <v>6.0572940100000006</v>
      </c>
      <c r="AD17" s="10">
        <f>-(-F17*SIN(RADIANS($A$11))+V17*COS(RADIANS($A$11)))/(基本参数表!$H$22*基本参数表!$L$10)</f>
        <v>-6.5080186438734561E-2</v>
      </c>
      <c r="AE17" s="10">
        <f>-(-G17*SIN(RADIANS($A$11))+W17*COS(RADIANS($A$11)))/(基本参数表!$H$22*基本参数表!$L$10)</f>
        <v>-1.6393174161005716E-2</v>
      </c>
      <c r="AF17" s="10">
        <f>-(-H17*SIN(RADIANS($A$11))+X17*COS(RADIANS($A$11)))/(基本参数表!$H$22*基本参数表!$L$10)</f>
        <v>1.4221177309616488E-2</v>
      </c>
      <c r="AG17" s="10">
        <f>-(-I17*SIN(RADIANS($A$11))+Y17*COS(RADIANS($A$11)))/(基本参数表!$H$22*基本参数表!$L$10)</f>
        <v>5.4091752507879065E-2</v>
      </c>
      <c r="AH17" s="10">
        <f>-(-J17*SIN(RADIANS($A$11))+Z17*COS(RADIANS($A$11)))/(基本参数表!$H$22*基本参数表!$L$10)</f>
        <v>-1.6243488252404716E-2</v>
      </c>
      <c r="AI17" s="10">
        <f>-(-K17*SIN(RADIANS($A$11))+AA17*COS(RADIANS($A$11)))/(基本参数表!$H$22*基本参数表!$L$10)</f>
        <v>1.8935149057805994E-3</v>
      </c>
      <c r="AJ17" s="10">
        <f>-(-L17*SIN(RADIANS($A$11))+AB17*COS(RADIANS($A$11)))/(基本参数表!$H$22*基本参数表!$L$10)</f>
        <v>1.8137500463096131E-3</v>
      </c>
      <c r="AK17" s="10">
        <f>-(-M17*SIN(RADIANS($A$11))+AC17*COS(RADIANS($A$11)))/(基本参数表!$H$22*基本参数表!$L$10)</f>
        <v>-2.569665408255924E-2</v>
      </c>
      <c r="AL17" s="10">
        <f>-(F17*COS(RADIANS($A$11))*COS(RADIANS(B17))+N17*SIN(RADIANS(B17))+V17*SIN(RADIANS($A$11))*COS(RADIANS(B17)))/(基本参数表!$H$22*基本参数表!$L$10)</f>
        <v>3.5586022796551924E-2</v>
      </c>
      <c r="AM17" s="10">
        <f>-(G17*COS(RADIANS($A$11))*COS(RADIANS(B17))+O17*SIN(RADIANS(B17))+W17*SIN(RADIANS($A$11))*COS(RADIANS(B17)))/(基本参数表!$H$22*基本参数表!$L$10)</f>
        <v>7.7858671335085195E-3</v>
      </c>
      <c r="AN17" s="10">
        <f>-(H17*COS(RADIANS($A$11))*COS(RADIANS(C17))+P17*SIN(RADIANS(C17))+X17*SIN(RADIANS($A$11))*COS(RADIANS(C17)))/(基本参数表!$H$22*基本参数表!$L$10)</f>
        <v>5.6277739402720824E-3</v>
      </c>
      <c r="AO17" s="10">
        <f>-(I17*COS(RADIANS($A$11))*COS(RADIANS(D17))+Q17*SIN(RADIANS(D17))+Y17*SIN(RADIANS($A$11))*COS(RADIANS(D17)))/(基本参数表!$H$22*基本参数表!$L$10)</f>
        <v>-1.0476606173535229E-3</v>
      </c>
      <c r="AP17" s="10">
        <f>-(J17*COS(RADIANS($A$11))*COS(RADIANS(E17))+R17*SIN(RADIANS(E17))+Z17*SIN(RADIANS($A$11))*COS(RADIANS(E17)))/(基本参数表!$H$22*基本参数表!$L$10)</f>
        <v>5.3787438869762252E-3</v>
      </c>
      <c r="AQ17" s="10">
        <f>-(K17*COS(RADIANS($A$11))*COS(RADIANS(F17))+S17*SIN(RADIANS(F17))+AA17*SIN(RADIANS($A$11))*COS(RADIANS(F17)))/(基本参数表!$H$22*基本参数表!$L$10)</f>
        <v>-4.9541086124637113E-3</v>
      </c>
      <c r="AR17" s="10">
        <f>-(L17*COS(RADIANS($A$11))*COS(RADIANS(G17))+T17*SIN(RADIANS(G17))+AB17*SIN(RADIANS($A$11))*COS(RADIANS(G17)))/(基本参数表!$H$22*基本参数表!$L$10)</f>
        <v>-4.0092285076920335E-3</v>
      </c>
      <c r="AS17" s="10">
        <f>-(M17*COS(RADIANS($A$11))*COS(RADIANS(H17))+U17*SIN(RADIANS(H17))+AC17*SIN(RADIANS($A$11))*COS(RADIANS(H17)))/(基本参数表!$H$22*基本参数表!$L$10)</f>
        <v>2.9390835441137641E-2</v>
      </c>
      <c r="AT17" s="10">
        <f>(-F17*COS(RADIANS($A$11))*SIN(RADIANS(B17))+N17*COS(RADIANS(B17))-V17*SIN(RADIANS($A$11))*SIN(RADIANS(B17)))/(基本参数表!$H$22*基本参数表!$L$10)</f>
        <v>-5.0073114348296088E-2</v>
      </c>
      <c r="AU17" s="10">
        <f>(-G17*COS(RADIANS($A$11))*SIN(RADIANS(B17))+O17*COS(RADIANS(B17))-W17*SIN(RADIANS($A$11))*SIN(RADIANS(B17)))/(基本参数表!$H$22*基本参数表!$L$10)</f>
        <v>8.9393926952848965E-4</v>
      </c>
      <c r="AV17" s="10">
        <f>(-H17*COS(RADIANS($A$11))*SIN(RADIANS(B17))+P17*COS(RADIANS(B17))-X17*SIN(RADIANS($A$11))*SIN(RADIANS(B17)))/(基本参数表!$H$22*基本参数表!$L$10)</f>
        <v>8.4260415219508406E-4</v>
      </c>
      <c r="AW17" s="10">
        <f>(-I17*COS(RADIANS($A$11))*SIN(RADIANS(B17))+Q17*COS(RADIANS(B17))-Y17*SIN(RADIANS($A$11))*SIN(RADIANS(B17)))/(基本参数表!$H$22*基本参数表!$L$10)</f>
        <v>-8.8636390450770846E-4</v>
      </c>
      <c r="AX17" s="10">
        <f>(-J17*COS(RADIANS($A$11))*SIN(RADIANS(B17))+R17*COS(RADIANS(B17))-Z17*SIN(RADIANS($A$11))*SIN(RADIANS(B17)))/(基本参数表!$H$22*基本参数表!$L$10)</f>
        <v>1.0158916870185533E-3</v>
      </c>
      <c r="AY17" s="10">
        <f>(-K17*COS(RADIANS($A$11))*SIN(RADIANS(B17))+S17*COS(RADIANS(B17))-AA17*SIN(RADIANS($A$11))*SIN(RADIANS(B17)))/(基本参数表!$H$22*基本参数表!$L$10)</f>
        <v>-3.4481320740878792E-2</v>
      </c>
      <c r="AZ17" s="10">
        <f>(-L17*COS(RADIANS($A$11))*SIN(RADIANS(B17))+T17*COS(RADIANS(B17))-AB17*SIN(RADIANS($A$11))*SIN(RADIANS(B17)))/(基本参数表!$H$22*基本参数表!$L$10)</f>
        <v>-3.2400540968572762E-2</v>
      </c>
      <c r="BA17" s="10">
        <f>(-M17*COS(RADIANS($A$11))*SIN(RADIANS(B17))+U17*COS(RADIANS(B17))-AC17*SIN(RADIANS($A$11))*SIN(RADIANS(B17)))/(基本参数表!$H$22*基本参数表!$L$10)</f>
        <v>-0.11508890485351322</v>
      </c>
      <c r="BB17" s="10">
        <f t="shared" si="5"/>
        <v>-2.1055039701940705</v>
      </c>
      <c r="BC17" s="10">
        <f t="shared" si="6"/>
        <v>2.5269631404080433</v>
      </c>
      <c r="BD17" s="10">
        <f t="shared" si="7"/>
        <v>-51.630987756816985</v>
      </c>
      <c r="BE17" s="10">
        <f t="shared" si="8"/>
        <v>-3.0199408251684461</v>
      </c>
      <c r="BF17" s="10">
        <f t="shared" si="9"/>
        <v>-0.87430839228857904</v>
      </c>
      <c r="BG17" s="10">
        <v>-0.17198405</v>
      </c>
      <c r="BH17" s="10">
        <v>-5.4426551999999999</v>
      </c>
      <c r="BI17" s="10">
        <v>7.1310877000000001</v>
      </c>
      <c r="BJ17" s="10">
        <f>BG17/(基本参数表!$H$22*基本参数表!$L$10*基本参数表!$H$6/1000)</f>
        <v>-5.2432294117032746E-4</v>
      </c>
      <c r="BK17" s="10">
        <f>BH17/(基本参数表!$H$22*基本参数表!$L$10*基本参数表!$D$6/1000)</f>
        <v>-0.23732190534608846</v>
      </c>
      <c r="BL17" s="10">
        <f>BI17/(基本参数表!$H$22*基本参数表!$L$10*基本参数表!$H$6/1000)</f>
        <v>2.1740346715916653E-2</v>
      </c>
      <c r="BM17" s="22">
        <v>-0.54550714</v>
      </c>
      <c r="BN17" s="22">
        <v>2.7164482E-2</v>
      </c>
    </row>
    <row r="18" spans="1:66" s="12" customFormat="1">
      <c r="A18" s="68">
        <v>-4</v>
      </c>
      <c r="B18" s="20">
        <v>0</v>
      </c>
      <c r="C18" s="10">
        <f t="shared" ref="C18:C24" si="14">COS(RADIANS($A$18))*COS(RADIANS(B18))</f>
        <v>0.9975640502598242</v>
      </c>
      <c r="D18" s="10">
        <f t="shared" ref="D18:D24" si="15">SIN(RADIANS($A$18))*COS(RADIANS(B18))</f>
        <v>-6.9756473744125302E-2</v>
      </c>
      <c r="E18" s="10">
        <f>SIN(RADIANS(B18))</f>
        <v>0</v>
      </c>
      <c r="F18" s="10">
        <v>-3.3082931000000002</v>
      </c>
      <c r="G18" s="10">
        <v>-2.0394190000000001</v>
      </c>
      <c r="H18" s="10">
        <v>-1.9614316000000001</v>
      </c>
      <c r="I18" s="10">
        <v>-1.3743908</v>
      </c>
      <c r="J18" s="10">
        <v>-1.3350294</v>
      </c>
      <c r="K18" s="10">
        <v>-0.27679145999999999</v>
      </c>
      <c r="L18" s="10">
        <v>-0.27506377999999998</v>
      </c>
      <c r="M18" s="10">
        <f t="shared" si="2"/>
        <v>-10.57041914</v>
      </c>
      <c r="N18" s="10">
        <v>-0.43816983999999998</v>
      </c>
      <c r="O18" s="10">
        <v>-6.1982188000000001E-2</v>
      </c>
      <c r="P18" s="10">
        <v>5.6255868000000001E-2</v>
      </c>
      <c r="Q18" s="10">
        <v>-4.5078137999999997E-2</v>
      </c>
      <c r="R18" s="10">
        <v>4.5117908999999998E-2</v>
      </c>
      <c r="S18" s="10">
        <v>-0.72013961999999998</v>
      </c>
      <c r="T18" s="10">
        <v>0.71315872999999996</v>
      </c>
      <c r="U18" s="10">
        <f t="shared" si="3"/>
        <v>-0.45083727899999992</v>
      </c>
      <c r="V18" s="10">
        <v>0.39374882999999999</v>
      </c>
      <c r="W18" s="10">
        <v>-11.829647</v>
      </c>
      <c r="X18" s="10">
        <v>-11.588708</v>
      </c>
      <c r="Y18" s="10">
        <v>-7.1480664999999997</v>
      </c>
      <c r="Z18" s="10">
        <v>-7.0689085</v>
      </c>
      <c r="AA18" s="10">
        <v>1.6021958999999999E-2</v>
      </c>
      <c r="AB18" s="10">
        <v>1.5857942999999999E-2</v>
      </c>
      <c r="AC18" s="10">
        <f t="shared" si="4"/>
        <v>-37.209701267999996</v>
      </c>
      <c r="AD18" s="10">
        <f>-(-F18*SIN(RADIANS($A$18))+V18*COS(RADIANS($A$18)))/(基本参数表!$H$22*基本参数表!$L$10)</f>
        <v>-7.7497620173795937E-4</v>
      </c>
      <c r="AE18" s="10">
        <f>-(-G18*SIN(RADIANS($A$18))+W18*COS(RADIANS($A$18)))/(基本参数表!$H$22*基本参数表!$L$10)</f>
        <v>5.712818879436958E-2</v>
      </c>
      <c r="AF18" s="10">
        <f>-(-H18*SIN(RADIANS($A$18))+X18*COS(RADIANS($A$18)))/(基本参数表!$H$22*基本参数表!$L$10)</f>
        <v>5.5952474637090362E-2</v>
      </c>
      <c r="AG18" s="10">
        <f>-(-I18*SIN(RADIANS($A$18))+Y18*COS(RADIANS($A$18)))/(基本参数表!$H$22*基本参数表!$L$10)</f>
        <v>3.4567124283713578E-2</v>
      </c>
      <c r="AH18" s="10">
        <f>-(-J18*SIN(RADIANS($A$18))+Z18*COS(RADIANS($A$18)))/(基本参数表!$H$22*基本参数表!$L$10)</f>
        <v>3.4176271184586528E-2</v>
      </c>
      <c r="AI18" s="10">
        <f>-(-K18*SIN(RADIANS($A$18))+AA18*COS(RADIANS($A$18)))/(基本参数表!$H$22*基本参数表!$L$10)</f>
        <v>1.5905007891568066E-5</v>
      </c>
      <c r="AJ18" s="10">
        <f>-(-L18*SIN(RADIANS($A$18))+AB18*COS(RADIANS($A$18)))/(基本参数表!$H$22*基本参数表!$L$10)</f>
        <v>1.611116906558236E-5</v>
      </c>
      <c r="AK18" s="10">
        <f>-(-M18*SIN(RADIANS($A$18))+AC18*COS(RADIANS($A$18)))/(基本参数表!$H$22*基本参数表!$L$10)</f>
        <v>0.18108109887497925</v>
      </c>
      <c r="AL18" s="10">
        <f>-(F18*COS(RADIANS($A$18))*COS(RADIANS(B18))+N18*SIN(RADIANS(B18))+V18*SIN(RADIANS($A$18))*COS(RADIANS(B18)))/(基本参数表!$H$22*基本参数表!$L$10)</f>
        <v>1.5917611560507753E-2</v>
      </c>
      <c r="AM18" s="10">
        <f>-(G18*COS(RADIANS($A$18))*COS(RADIANS(B18))+O18*SIN(RADIANS(B18))+W18*SIN(RADIANS($A$18))*COS(RADIANS(B18)))/(基本参数表!$H$22*基本参数表!$L$10)</f>
        <v>5.7843172520832186E-3</v>
      </c>
      <c r="AN18" s="10">
        <f>-(H18*COS(RADIANS($A$18))*COS(RADIANS(C18))+P18*SIN(RADIANS(C18))+X18*SIN(RADIANS($A$18))*COS(RADIANS(C18)))/(基本参数表!$H$22*基本参数表!$L$10)</f>
        <v>5.4870606218898974E-3</v>
      </c>
      <c r="AO18" s="10">
        <f>-(I18*COS(RADIANS($A$18))*COS(RADIANS(D18))+Q18*SIN(RADIANS(D18))+Y18*SIN(RADIANS($A$18))*COS(RADIANS(D18)))/(基本参数表!$H$22*基本参数表!$L$10)</f>
        <v>4.1728336726039169E-3</v>
      </c>
      <c r="AP18" s="10">
        <f>-(J18*COS(RADIANS($A$18))*COS(RADIANS(E18))+R18*SIN(RADIANS(E18))+Z18*SIN(RADIANS($A$18))*COS(RADIANS(E18)))/(基本参数表!$H$22*基本参数表!$L$10)</f>
        <v>4.0116906443770804E-3</v>
      </c>
      <c r="AQ18" s="10">
        <f>-(K18*COS(RADIANS($A$18))*COS(RADIANS(F18))+S18*SIN(RADIANS(F18))+AA18*SIN(RADIANS($A$18))*COS(RADIANS(F18)))/(基本参数表!$H$22*基本参数表!$L$10)</f>
        <v>1.1251177085637792E-3</v>
      </c>
      <c r="AR18" s="10">
        <f>-(L18*COS(RADIANS($A$18))*COS(RADIANS(G18))+T18*SIN(RADIANS(G18))+AB18*SIN(RADIANS($A$18))*COS(RADIANS(G18)))/(基本参数表!$H$22*基本参数表!$L$10)</f>
        <v>1.43838045663951E-3</v>
      </c>
      <c r="AS18" s="10">
        <f>-(M18*COS(RADIANS($A$18))*COS(RADIANS(H18))+U18*SIN(RADIANS(H18))+AC18*SIN(RADIANS($A$18))*COS(RADIANS(H18)))/(基本参数表!$H$22*基本参数表!$L$10)</f>
        <v>3.7927140828003969E-2</v>
      </c>
      <c r="AT18" s="10">
        <f>(-F18*COS(RADIANS($A$18))*SIN(RADIANS(B18))+N18*COS(RADIANS(B18))-V18*SIN(RADIANS($A$18))*SIN(RADIANS(B18)))/(基本参数表!$H$22*基本参数表!$L$10)</f>
        <v>-2.0959268101258342E-3</v>
      </c>
      <c r="AU18" s="10">
        <f>(-G18*COS(RADIANS($A$18))*SIN(RADIANS(B18))+O18*COS(RADIANS(B18))-W18*SIN(RADIANS($A$18))*SIN(RADIANS(B18)))/(基本参数表!$H$22*基本参数表!$L$10)</f>
        <v>-2.9648350415779358E-4</v>
      </c>
      <c r="AV18" s="10">
        <f>(-H18*COS(RADIANS($A$18))*SIN(RADIANS(B18))+P18*COS(RADIANS(B18))-X18*SIN(RADIANS($A$18))*SIN(RADIANS(B18)))/(基本参数表!$H$22*基本参数表!$L$10)</f>
        <v>2.6909241851995103E-4</v>
      </c>
      <c r="AW18" s="10">
        <f>(-I18*COS(RADIANS($A$18))*SIN(RADIANS(B18))+Q18*COS(RADIANS(B18))-Y18*SIN(RADIANS($A$18))*SIN(RADIANS(B18)))/(基本参数表!$H$22*基本参数表!$L$10)</f>
        <v>-2.1562524245108275E-4</v>
      </c>
      <c r="AX18" s="10">
        <f>(-J18*COS(RADIANS($A$18))*SIN(RADIANS(B18))+R18*COS(RADIANS(B18))-Z18*SIN(RADIANS($A$18))*SIN(RADIANS(B18)))/(基本参数表!$H$22*基本参数表!$L$10)</f>
        <v>2.1581548170891373E-4</v>
      </c>
      <c r="AY18" s="10">
        <f>(-K18*COS(RADIANS($A$18))*SIN(RADIANS(B18))+S18*COS(RADIANS(B18))-AA18*SIN(RADIANS($A$18))*SIN(RADIANS(B18)))/(基本参数表!$H$22*基本参数表!$L$10)</f>
        <v>-3.4446915300967093E-3</v>
      </c>
      <c r="AZ18" s="10">
        <f>(-L18*COS(RADIANS($A$18))*SIN(RADIANS(B18))+T18*COS(RADIANS(B18))-AB18*SIN(RADIANS($A$18))*SIN(RADIANS(B18)))/(基本参数表!$H$22*基本参数表!$L$10)</f>
        <v>3.4112993767035425E-3</v>
      </c>
      <c r="BA18" s="10">
        <f>(-M18*COS(RADIANS($A$18))*SIN(RADIANS(B18))+U18*COS(RADIANS(B18))-AC18*SIN(RADIANS($A$18))*SIN(RADIANS(B18)))/(基本参数表!$H$22*基本参数表!$L$10)</f>
        <v>-2.156519809899012E-3</v>
      </c>
      <c r="BB18" s="10">
        <f t="shared" si="5"/>
        <v>9.8763927192608421</v>
      </c>
      <c r="BC18" s="10">
        <f t="shared" si="6"/>
        <v>10.19716720713371</v>
      </c>
      <c r="BD18" s="10">
        <f t="shared" si="7"/>
        <v>8.2838490569750221</v>
      </c>
      <c r="BE18" s="10">
        <f t="shared" si="8"/>
        <v>8.5191691519108357</v>
      </c>
      <c r="BF18" s="10">
        <f t="shared" si="9"/>
        <v>4.7744463442726959</v>
      </c>
      <c r="BG18" s="10">
        <v>0.18264680999999999</v>
      </c>
      <c r="BH18" s="10">
        <v>-3.7832018000000001</v>
      </c>
      <c r="BI18" s="10">
        <v>6.5824841999999995E-2</v>
      </c>
      <c r="BJ18" s="10">
        <f>BG18/(基本参数表!$H$22*基本参数表!$L$10*基本参数表!$H$6/1000)</f>
        <v>5.5683019800137259E-4</v>
      </c>
      <c r="BK18" s="10">
        <f>BH18/(基本参数表!$H$22*基本参数表!$L$10*基本参数表!$D$6/1000)</f>
        <v>-0.16496298708849894</v>
      </c>
      <c r="BL18" s="10">
        <f>BI18/(基本参数表!$H$22*基本参数表!$L$10*基本参数表!$H$6/1000)</f>
        <v>2.0067834639033152E-4</v>
      </c>
      <c r="BM18" s="22">
        <v>0.48423179</v>
      </c>
      <c r="BN18" s="22">
        <v>4.9101702000000002E-3</v>
      </c>
    </row>
    <row r="19" spans="1:66" s="12" customFormat="1">
      <c r="A19" s="68"/>
      <c r="B19" s="20">
        <v>2</v>
      </c>
      <c r="C19" s="10">
        <f t="shared" si="14"/>
        <v>0.99695636119368447</v>
      </c>
      <c r="D19" s="10">
        <f t="shared" si="15"/>
        <v>-6.9713979985077223E-2</v>
      </c>
      <c r="E19" s="10">
        <f>SIN(RADIANS(B19))</f>
        <v>3.4899496702500969E-2</v>
      </c>
      <c r="F19" s="10">
        <v>-3.4540373999999998</v>
      </c>
      <c r="G19" s="10">
        <v>-2.0220505000000002</v>
      </c>
      <c r="H19" s="10">
        <v>-1.9810053000000001</v>
      </c>
      <c r="I19" s="10">
        <v>-1.3884056</v>
      </c>
      <c r="J19" s="10">
        <v>-1.3199514000000001</v>
      </c>
      <c r="K19" s="10">
        <v>-0.24080388</v>
      </c>
      <c r="L19" s="10">
        <v>-0.28073903</v>
      </c>
      <c r="M19" s="10">
        <f t="shared" si="2"/>
        <v>-10.68699311</v>
      </c>
      <c r="N19" s="10">
        <v>-1.8766106</v>
      </c>
      <c r="O19" s="10">
        <v>-8.9236635999999994E-2</v>
      </c>
      <c r="P19" s="10">
        <v>2.9676477E-2</v>
      </c>
      <c r="Q19" s="10">
        <v>-6.3472388000000005E-2</v>
      </c>
      <c r="R19" s="10">
        <v>3.0780686000000002E-2</v>
      </c>
      <c r="S19" s="10">
        <v>-1.7880993000000001</v>
      </c>
      <c r="T19" s="10">
        <v>-0.45197980999999998</v>
      </c>
      <c r="U19" s="10">
        <f t="shared" si="3"/>
        <v>-4.2089415710000004</v>
      </c>
      <c r="V19" s="10">
        <v>0.54167288999999996</v>
      </c>
      <c r="W19" s="10">
        <v>-11.484605999999999</v>
      </c>
      <c r="X19" s="10">
        <v>-12.078256</v>
      </c>
      <c r="Y19" s="10">
        <v>-8.1255416</v>
      </c>
      <c r="Z19" s="10">
        <v>-6.1851215000000002</v>
      </c>
      <c r="AA19" s="10">
        <v>-4.1217835000000001E-3</v>
      </c>
      <c r="AB19" s="10">
        <v>1.3834131E-2</v>
      </c>
      <c r="AC19" s="10">
        <f t="shared" si="4"/>
        <v>-37.322139862499995</v>
      </c>
      <c r="AD19" s="10">
        <f>-(-F19*SIN(RADIANS($A$18))+V19*COS(RADIANS($A$18)))/(基本参数表!$H$22*基本参数表!$L$10)</f>
        <v>-1.432196924719663E-3</v>
      </c>
      <c r="AE19" s="10">
        <f>-(-G19*SIN(RADIANS($A$18))+W19*COS(RADIANS($A$18)))/(基本参数表!$H$22*基本参数表!$L$10)</f>
        <v>5.547595640219647E-2</v>
      </c>
      <c r="AF19" s="10">
        <f>-(-H19*SIN(RADIANS($A$18))+X19*COS(RADIANS($A$18)))/(基本参数表!$H$22*基本参数表!$L$10)</f>
        <v>5.8294988940696506E-2</v>
      </c>
      <c r="AG19" s="10">
        <f>-(-I19*SIN(RADIANS($A$18))+Y19*COS(RADIANS($A$18)))/(基本参数表!$H$22*基本参数表!$L$10)</f>
        <v>3.9236032405673742E-2</v>
      </c>
      <c r="AH19" s="10">
        <f>-(-J19*SIN(RADIANS($A$18))+Z19*COS(RADIANS($A$18)))/(基本参数表!$H$22*基本参数表!$L$10)</f>
        <v>2.9954061138923755E-2</v>
      </c>
      <c r="AI19" s="10">
        <f>-(-K19*SIN(RADIANS($A$18))+AA19*COS(RADIANS($A$18)))/(基本参数表!$H$22*基本参数表!$L$10)</f>
        <v>1.0001718640286217E-4</v>
      </c>
      <c r="AJ19" s="10">
        <f>-(-L19*SIN(RADIANS($A$18))+AB19*COS(RADIANS($A$18)))/(基本参数表!$H$22*基本参数表!$L$10)</f>
        <v>2.7661886459338339E-5</v>
      </c>
      <c r="AK19" s="10">
        <f>-(-M19*SIN(RADIANS($A$18))+AC19*COS(RADIANS($A$18)))/(基本参数表!$H$22*基本参数表!$L$10)</f>
        <v>0.18165652103563298</v>
      </c>
      <c r="AL19" s="10">
        <f>-(F19*COS(RADIANS($A$18))*COS(RADIANS(B19))+N19*SIN(RADIANS(B19))+V19*SIN(RADIANS($A$18))*COS(RADIANS(B19)))/(基本参数表!$H$22*基本参数表!$L$10)</f>
        <v>1.6965545222528199E-2</v>
      </c>
      <c r="AM19" s="10">
        <f>-(G19*COS(RADIANS($A$18))*COS(RADIANS(B19))+O19*SIN(RADIANS(B19))+W19*SIN(RADIANS($A$18))*COS(RADIANS(B19)))/(基本参数表!$H$22*基本参数表!$L$10)</f>
        <v>5.827923432757634E-3</v>
      </c>
      <c r="AN19" s="10">
        <f>-(H19*COS(RADIANS($A$18))*COS(RADIANS(C19))+P19*SIN(RADIANS(C19))+X19*SIN(RADIANS($A$18))*COS(RADIANS(C19)))/(基本参数表!$H$22*基本参数表!$L$10)</f>
        <v>5.4193394546787482E-3</v>
      </c>
      <c r="AO19" s="10">
        <f>-(I19*COS(RADIANS($A$18))*COS(RADIANS(D19))+Q19*SIN(RADIANS(D19))+Y19*SIN(RADIANS($A$18))*COS(RADIANS(D19)))/(基本参数表!$H$22*基本参数表!$L$10)</f>
        <v>3.913446732170118E-3</v>
      </c>
      <c r="AP19" s="10">
        <f>-(J19*COS(RADIANS($A$18))*COS(RADIANS(E19))+R19*SIN(RADIANS(E19))+Z19*SIN(RADIANS($A$18))*COS(RADIANS(E19)))/(基本参数表!$H$22*基本参数表!$L$10)</f>
        <v>4.2345461497209731E-3</v>
      </c>
      <c r="AQ19" s="10">
        <f>-(K19*COS(RADIANS($A$18))*COS(RADIANS(F19))+S19*SIN(RADIANS(F19))+AA19*SIN(RADIANS($A$18))*COS(RADIANS(F19)))/(基本参数表!$H$22*基本参数表!$L$10)</f>
        <v>6.3027952280187718E-4</v>
      </c>
      <c r="AR19" s="10">
        <f>-(L19*COS(RADIANS($A$18))*COS(RADIANS(G19))+T19*SIN(RADIANS(G19))+AB19*SIN(RADIANS($A$18))*COS(RADIANS(G19)))/(基本参数表!$H$22*基本参数表!$L$10)</f>
        <v>1.2671017141783392E-3</v>
      </c>
      <c r="AS19" s="10">
        <f>-(M19*COS(RADIANS($A$18))*COS(RADIANS(H19))+U19*SIN(RADIANS(H19))+AC19*SIN(RADIANS($A$18))*COS(RADIANS(H19)))/(基本参数表!$H$22*基本参数表!$L$10)</f>
        <v>3.7822976898709601E-2</v>
      </c>
      <c r="AT19" s="10">
        <f>(-F19*COS(RADIANS($A$18))*SIN(RADIANS(B19))+N19*COS(RADIANS(B19))-V19*SIN(RADIANS($A$18))*SIN(RADIANS(B19)))/(基本参数表!$H$22*基本参数表!$L$10)</f>
        <v>-8.389537437175203E-3</v>
      </c>
      <c r="AU19" s="10">
        <f>(-G19*COS(RADIANS($A$18))*SIN(RADIANS(B19))+O19*COS(RADIANS(B19))-W19*SIN(RADIANS($A$18))*SIN(RADIANS(B19)))/(基本参数表!$H$22*基本参数表!$L$10)</f>
        <v>-2.2359612408750045E-4</v>
      </c>
      <c r="AV19" s="10">
        <f>(-H19*COS(RADIANS($A$18))*SIN(RADIANS(B19))+P19*COS(RADIANS(B19))-X19*SIN(RADIANS($A$18))*SIN(RADIANS(B19)))/(基本参数表!$H$22*基本参数表!$L$10)</f>
        <v>3.3111404872163098E-4</v>
      </c>
      <c r="AW19" s="10">
        <f>(-I19*COS(RADIANS($A$18))*SIN(RADIANS(B19))+Q19*COS(RADIANS(B19))-Y19*SIN(RADIANS($A$18))*SIN(RADIANS(B19)))/(基本参数表!$H$22*基本参数表!$L$10)</f>
        <v>-1.668364096027065E-4</v>
      </c>
      <c r="AX19" s="10">
        <f>(-J19*COS(RADIANS($A$18))*SIN(RADIANS(B19))+R19*COS(RADIANS(B19))-Z19*SIN(RADIANS($A$18))*SIN(RADIANS(B19)))/(基本参数表!$H$22*基本参数表!$L$10)</f>
        <v>2.9493228848091258E-4</v>
      </c>
      <c r="AY19" s="10">
        <f>(-K19*COS(RADIANS($A$18))*SIN(RADIANS(B19))+S19*COS(RADIANS(B19))-AA19*SIN(RADIANS($A$18))*SIN(RADIANS(B19)))/(基本参数表!$H$22*基本参数表!$L$10)</f>
        <v>-8.5078702727980435E-3</v>
      </c>
      <c r="AZ19" s="10">
        <f>(-L19*COS(RADIANS($A$18))*SIN(RADIANS(B19))+T19*COS(RADIANS(B19))-AB19*SIN(RADIANS($A$18))*SIN(RADIANS(B19)))/(基本参数表!$H$22*基本参数表!$L$10)</f>
        <v>-2.1137552441429707E-3</v>
      </c>
      <c r="BA19" s="10">
        <f>(-M19*COS(RADIANS($A$18))*SIN(RADIANS(B19))+U19*COS(RADIANS(B19))-AC19*SIN(RADIANS($A$18))*SIN(RADIANS(B19)))/(基本参数表!$H$22*基本参数表!$L$10)</f>
        <v>-1.8775549150603886E-2</v>
      </c>
      <c r="BB19" s="10">
        <f t="shared" si="5"/>
        <v>9.5189919775501544</v>
      </c>
      <c r="BC19" s="10">
        <f t="shared" si="6"/>
        <v>10.756843971153707</v>
      </c>
      <c r="BD19" s="10">
        <f t="shared" si="7"/>
        <v>10.025952846920761</v>
      </c>
      <c r="BE19" s="10">
        <f t="shared" si="8"/>
        <v>7.0737359045898032</v>
      </c>
      <c r="BF19" s="10">
        <f t="shared" si="9"/>
        <v>4.8028086610451473</v>
      </c>
      <c r="BG19" s="10">
        <v>0.11160737</v>
      </c>
      <c r="BH19" s="10">
        <v>-3.8192172000000002</v>
      </c>
      <c r="BI19" s="10">
        <v>1.111807</v>
      </c>
      <c r="BJ19" s="10">
        <f>BG19/(基本参数表!$H$22*基本参数表!$L$10*基本参数表!$H$6/1000)</f>
        <v>3.4025425319781087E-4</v>
      </c>
      <c r="BK19" s="10">
        <f>BH19/(基本参数表!$H$22*基本参数表!$L$10*基本参数表!$D$6/1000)</f>
        <v>-0.16653340502528124</v>
      </c>
      <c r="BL19" s="10">
        <f>BI19/(基本参数表!$H$22*基本参数表!$L$10*基本参数表!$H$6/1000)</f>
        <v>3.3895347635653321E-3</v>
      </c>
      <c r="BM19" s="22">
        <v>0.48485422</v>
      </c>
      <c r="BN19" s="22">
        <v>3.0288779E-3</v>
      </c>
    </row>
    <row r="20" spans="1:66" s="12" customFormat="1">
      <c r="A20" s="68"/>
      <c r="B20" s="20">
        <v>4</v>
      </c>
      <c r="C20" s="10">
        <f t="shared" si="14"/>
        <v>0.99513403437078507</v>
      </c>
      <c r="D20" s="10">
        <f t="shared" si="15"/>
        <v>-6.9586550480032719E-2</v>
      </c>
      <c r="E20" s="10">
        <f t="shared" ref="E20:E24" si="16">SIN(RADIANS(B20))</f>
        <v>6.9756473744125302E-2</v>
      </c>
      <c r="F20" s="10">
        <v>-3.4298741000000001</v>
      </c>
      <c r="G20" s="10">
        <v>-1.9855164999999999</v>
      </c>
      <c r="H20" s="10">
        <v>-1.9674744</v>
      </c>
      <c r="I20" s="10">
        <v>-1.3758136999999999</v>
      </c>
      <c r="J20" s="10">
        <v>-1.28268</v>
      </c>
      <c r="K20" s="10">
        <v>-0.15032982</v>
      </c>
      <c r="L20" s="10">
        <v>-0.21477947</v>
      </c>
      <c r="M20" s="10">
        <f t="shared" si="2"/>
        <v>-10.406467989999999</v>
      </c>
      <c r="N20" s="10">
        <v>-3.5243044000000001</v>
      </c>
      <c r="O20" s="10">
        <v>-0.11708889</v>
      </c>
      <c r="P20" s="10">
        <v>3.2195167999999998E-3</v>
      </c>
      <c r="Q20" s="10">
        <v>-7.5786714000000005E-2</v>
      </c>
      <c r="R20" s="10">
        <v>1.2489699E-2</v>
      </c>
      <c r="S20" s="10">
        <v>-2.9709135</v>
      </c>
      <c r="T20" s="10">
        <v>-1.6228472</v>
      </c>
      <c r="U20" s="10">
        <f t="shared" si="3"/>
        <v>-8.2952314882000007</v>
      </c>
      <c r="V20" s="10">
        <v>1.2820308</v>
      </c>
      <c r="W20" s="10">
        <v>-10.992533</v>
      </c>
      <c r="X20" s="10">
        <v>-12.415898</v>
      </c>
      <c r="Y20" s="10">
        <v>-9.3521221000000008</v>
      </c>
      <c r="Z20" s="10">
        <v>-5.2870369000000004</v>
      </c>
      <c r="AA20" s="10">
        <v>-4.7015346999999999E-2</v>
      </c>
      <c r="AB20" s="10">
        <v>-1.6089927E-2</v>
      </c>
      <c r="AC20" s="10">
        <f t="shared" si="4"/>
        <v>-36.828664474</v>
      </c>
      <c r="AD20" s="10">
        <f>-(-F20*SIN(RADIANS($A$18))+V20*COS(RADIANS($A$18)))/(基本参数表!$H$22*基本参数表!$L$10)</f>
        <v>-4.9730358470938879E-3</v>
      </c>
      <c r="AE20" s="10">
        <f>-(-G20*SIN(RADIANS($A$18))+W20*COS(RADIANS($A$18)))/(基本参数表!$H$22*基本参数表!$L$10)</f>
        <v>5.3115734364101719E-2</v>
      </c>
      <c r="AF20" s="10">
        <f>-(-H20*SIN(RADIANS($A$18))+X20*COS(RADIANS($A$18)))/(基本参数表!$H$22*基本参数表!$L$10)</f>
        <v>5.9901605193389003E-2</v>
      </c>
      <c r="AG20" s="10">
        <f>-(-I20*SIN(RADIANS($A$18))+Y20*COS(RADIANS($A$18)))/(基本参数表!$H$22*基本参数表!$L$10)</f>
        <v>4.5084722418740356E-2</v>
      </c>
      <c r="AH20" s="10">
        <f>-(-J20*SIN(RADIANS($A$18))+Z20*COS(RADIANS($A$18)))/(基本参数表!$H$22*基本参数表!$L$10)</f>
        <v>2.5656221743990387E-2</v>
      </c>
      <c r="AI20" s="10">
        <f>-(-K20*SIN(RADIANS($A$18))+AA20*COS(RADIANS($A$18)))/(基本参数表!$H$22*基本参数表!$L$10)</f>
        <v>2.7450446313078585E-4</v>
      </c>
      <c r="AJ20" s="10">
        <f>-(-L20*SIN(RADIANS($A$18))+AB20*COS(RADIANS($A$18)))/(基本参数表!$H$22*基本参数表!$L$10)</f>
        <v>1.4844216176029156E-4</v>
      </c>
      <c r="AK20" s="10">
        <f>-(-M20*SIN(RADIANS($A$18))+AC20*COS(RADIANS($A$18)))/(基本参数表!$H$22*基本参数表!$L$10)</f>
        <v>0.17920819449801864</v>
      </c>
      <c r="AL20" s="10">
        <f>-(F20*COS(RADIANS($A$18))*COS(RADIANS(B20))+N20*SIN(RADIANS(B20))+V20*SIN(RADIANS($A$18))*COS(RADIANS(B20)))/(基本参数表!$H$22*基本参数表!$L$10)</f>
        <v>1.7929202671708746E-2</v>
      </c>
      <c r="AM20" s="10">
        <f>-(G20*COS(RADIANS($A$18))*COS(RADIANS(B20))+O20*SIN(RADIANS(B20))+W20*SIN(RADIANS($A$18))*COS(RADIANS(B20)))/(基本参数表!$H$22*基本参数表!$L$10)</f>
        <v>5.8313553594667297E-3</v>
      </c>
      <c r="AN20" s="10">
        <f>-(H20*COS(RADIANS($A$18))*COS(RADIANS(C20))+P20*SIN(RADIANS(C20))+X20*SIN(RADIANS($A$18))*COS(RADIANS(C20)))/(基本参数表!$H$22*基本参数表!$L$10)</f>
        <v>5.2443447613560691E-3</v>
      </c>
      <c r="AO20" s="10">
        <f>-(I20*COS(RADIANS($A$18))*COS(RADIANS(D20))+Q20*SIN(RADIANS(D20))+Y20*SIN(RADIANS($A$18))*COS(RADIANS(D20)))/(基本参数表!$H$22*基本参数表!$L$10)</f>
        <v>3.4440172291806594E-3</v>
      </c>
      <c r="AP20" s="10">
        <f>-(J20*COS(RADIANS($A$18))*COS(RADIANS(E20))+R20*SIN(RADIANS(E20))+Z20*SIN(RADIANS($A$18))*COS(RADIANS(E20)))/(基本参数表!$H$22*基本参数表!$L$10)</f>
        <v>4.3563767567577627E-3</v>
      </c>
      <c r="AQ20" s="10">
        <f>-(K20*COS(RADIANS($A$18))*COS(RADIANS(F20))+S20*SIN(RADIANS(F20))+AA20*SIN(RADIANS($A$18))*COS(RADIANS(F20)))/(基本参数表!$H$22*基本参数表!$L$10)</f>
        <v>-1.4981091282478869E-4</v>
      </c>
      <c r="AR20" s="10">
        <f>-(L20*COS(RADIANS($A$18))*COS(RADIANS(G20))+T20*SIN(RADIANS(G20))+AB20*SIN(RADIANS($A$18))*COS(RADIANS(G20)))/(基本参数表!$H$22*基本参数表!$L$10)</f>
        <v>7.4993315130962015E-4</v>
      </c>
      <c r="AS20" s="10">
        <f>-(M20*COS(RADIANS($A$18))*COS(RADIANS(H20))+U20*SIN(RADIANS(H20))+AC20*SIN(RADIANS($A$18))*COS(RADIANS(H20)))/(基本参数表!$H$22*基本参数表!$L$10)</f>
        <v>3.5983742922572622E-2</v>
      </c>
      <c r="AT20" s="10">
        <f>(-F20*COS(RADIANS($A$18))*SIN(RADIANS(B20))+N20*COS(RADIANS(B20))-V20*SIN(RADIANS($A$18))*SIN(RADIANS(B20)))/(基本参数表!$H$22*基本参数表!$L$10)</f>
        <v>-1.5645472235288074E-2</v>
      </c>
      <c r="AU20" s="10">
        <f>(-G20*COS(RADIANS($A$18))*SIN(RADIANS(B20))+O20*COS(RADIANS(B20))-W20*SIN(RADIANS($A$18))*SIN(RADIANS(B20)))/(基本参数表!$H$22*基本参数表!$L$10)</f>
        <v>-1.5367860719315337E-4</v>
      </c>
      <c r="AV20" s="10">
        <f>(-H20*COS(RADIANS($A$18))*SIN(RADIANS(B20))+P20*COS(RADIANS(B20))-X20*SIN(RADIANS($A$18))*SIN(RADIANS(B20)))/(基本参数表!$H$22*基本参数表!$L$10)</f>
        <v>3.8126345624667468E-4</v>
      </c>
      <c r="AW20" s="10">
        <f>(-I20*COS(RADIANS($A$18))*SIN(RADIANS(B20))+Q20*COS(RADIANS(B20))-Y20*SIN(RADIANS($A$18))*SIN(RADIANS(B20)))/(基本参数表!$H$22*基本参数表!$L$10)</f>
        <v>-1.2135915064152923E-4</v>
      </c>
      <c r="AX20" s="10">
        <f>(-J20*COS(RADIANS($A$18))*SIN(RADIANS(B20))+R20*COS(RADIANS(B20))-Z20*SIN(RADIANS($A$18))*SIN(RADIANS(B20)))/(基本参数表!$H$22*基本参数表!$L$10)</f>
        <v>3.6348805365084508E-4</v>
      </c>
      <c r="AY20" s="10">
        <f>(-K20*COS(RADIANS($A$18))*SIN(RADIANS(B20))+S20*COS(RADIANS(B20))-AA20*SIN(RADIANS($A$18))*SIN(RADIANS(B20)))/(基本参数表!$H$22*基本参数表!$L$10)</f>
        <v>-1.4127405907076503E-2</v>
      </c>
      <c r="AZ20" s="10">
        <f>(-L20*COS(RADIANS($A$18))*SIN(RADIANS(B20))+T20*COS(RADIANS(B20))-AB20*SIN(RADIANS($A$18))*SIN(RADIANS(B20)))/(基本参数表!$H$22*基本参数表!$L$10)</f>
        <v>-7.6726464415758514E-3</v>
      </c>
      <c r="BA20" s="10">
        <f>(-M20*COS(RADIANS($A$18))*SIN(RADIANS(B20))+U20*COS(RADIANS(B20))-AC20*SIN(RADIANS($A$18))*SIN(RADIANS(B20)))/(基本参数表!$H$22*基本参数表!$L$10)</f>
        <v>-3.6975810831877599E-2</v>
      </c>
      <c r="BB20" s="10">
        <f t="shared" si="5"/>
        <v>9.1086430323394119</v>
      </c>
      <c r="BC20" s="10">
        <f t="shared" si="6"/>
        <v>11.422133349200292</v>
      </c>
      <c r="BD20" s="10">
        <f t="shared" si="7"/>
        <v>13.090736607454815</v>
      </c>
      <c r="BE20" s="10">
        <f t="shared" si="8"/>
        <v>5.8893486896402072</v>
      </c>
      <c r="BF20" s="10">
        <f t="shared" si="9"/>
        <v>4.980254413322891</v>
      </c>
      <c r="BG20" s="10">
        <v>7.3175123999999994E-2</v>
      </c>
      <c r="BH20" s="10">
        <v>-3.8924979999999998</v>
      </c>
      <c r="BI20" s="10">
        <v>2.2842969000000002</v>
      </c>
      <c r="BJ20" s="10">
        <f>BG20/(基本参数表!$H$22*基本参数表!$L$10*基本参数表!$H$6/1000)</f>
        <v>2.230869446101741E-4</v>
      </c>
      <c r="BK20" s="10">
        <f>BH20/(基本参数表!$H$22*基本参数表!$L$10*基本参数表!$D$6/1000)</f>
        <v>-0.16972874598336463</v>
      </c>
      <c r="BL20" s="10">
        <f>BI20/(基本参数表!$H$22*基本参数表!$L$10*基本参数表!$H$6/1000)</f>
        <v>6.9640717794136227E-3</v>
      </c>
      <c r="BM20" s="22">
        <v>0.48821142000000001</v>
      </c>
      <c r="BN20" s="22">
        <v>2.0681789999999999E-3</v>
      </c>
    </row>
    <row r="21" spans="1:66" s="12" customFormat="1">
      <c r="A21" s="68"/>
      <c r="B21" s="20">
        <v>6</v>
      </c>
      <c r="C21" s="10">
        <f t="shared" si="14"/>
        <v>0.99209929001565178</v>
      </c>
      <c r="D21" s="10">
        <f t="shared" si="15"/>
        <v>-6.9374340482214691E-2</v>
      </c>
      <c r="E21" s="10">
        <f t="shared" si="16"/>
        <v>0.10452846326765347</v>
      </c>
      <c r="F21" s="10">
        <v>-3.4479117000000001</v>
      </c>
      <c r="G21" s="10">
        <v>-1.9568954000000001</v>
      </c>
      <c r="H21" s="10">
        <v>-1.9656511999999999</v>
      </c>
      <c r="I21" s="10">
        <v>-1.3513739</v>
      </c>
      <c r="J21" s="10">
        <v>-1.2384525</v>
      </c>
      <c r="K21" s="10">
        <v>-1.8832939999999999E-2</v>
      </c>
      <c r="L21" s="10">
        <v>-0.11823684</v>
      </c>
      <c r="M21" s="10">
        <f t="shared" si="2"/>
        <v>-10.097354479999998</v>
      </c>
      <c r="N21" s="10">
        <v>-5.1065136999999998</v>
      </c>
      <c r="O21" s="10">
        <v>-0.14438312</v>
      </c>
      <c r="P21" s="10">
        <v>-2.2893006E-2</v>
      </c>
      <c r="Q21" s="10">
        <v>-8.9687443000000006E-2</v>
      </c>
      <c r="R21" s="10">
        <v>-3.8938283999999999E-3</v>
      </c>
      <c r="S21" s="10">
        <v>-4.0459329000000004</v>
      </c>
      <c r="T21" s="10">
        <v>-2.7750734000000001</v>
      </c>
      <c r="U21" s="10">
        <f t="shared" si="3"/>
        <v>-12.1883773974</v>
      </c>
      <c r="V21" s="10">
        <v>2.1374678999999999</v>
      </c>
      <c r="W21" s="10">
        <v>-10.487959999999999</v>
      </c>
      <c r="X21" s="10">
        <v>-12.7424</v>
      </c>
      <c r="Y21" s="10">
        <v>-10.595860999999999</v>
      </c>
      <c r="Z21" s="10">
        <v>-4.4198950999999997</v>
      </c>
      <c r="AA21" s="10">
        <v>-0.11166684</v>
      </c>
      <c r="AB21" s="10">
        <v>-6.4594445E-2</v>
      </c>
      <c r="AC21" s="10">
        <f t="shared" si="4"/>
        <v>-36.284909484999993</v>
      </c>
      <c r="AD21" s="10">
        <f>-(-F21*SIN(RADIANS($A$18))+V21*COS(RADIANS($A$18)))/(基本参数表!$H$22*基本参数表!$L$10)</f>
        <v>-9.0489185655727965E-3</v>
      </c>
      <c r="AE21" s="10">
        <f>-(-G21*SIN(RADIANS($A$18))+W21*COS(RADIANS($A$18)))/(基本参数表!$H$22*基本参数表!$L$10)</f>
        <v>5.0698506202142432E-2</v>
      </c>
      <c r="AF21" s="10">
        <f>-(-H21*SIN(RADIANS($A$18))+X21*COS(RADIANS($A$18)))/(基本参数表!$H$22*基本参数表!$L$10)</f>
        <v>6.1458971067298467E-2</v>
      </c>
      <c r="AG21" s="10">
        <f>-(-I21*SIN(RADIANS($A$18))+Y21*COS(RADIANS($A$18)))/(基本参数表!$H$22*基本参数表!$L$10)</f>
        <v>5.1011334114556363E-2</v>
      </c>
      <c r="AH21" s="10">
        <f>-(-J21*SIN(RADIANS($A$18))+Z21*COS(RADIANS($A$18)))/(基本参数表!$H$22*基本参数表!$L$10)</f>
        <v>2.1503711499340664E-2</v>
      </c>
      <c r="AI21" s="10">
        <f>-(-K21*SIN(RADIANS($A$18))+AA21*COS(RADIANS($A$18)))/(基本参数表!$H$22*基本参数表!$L$10)</f>
        <v>5.3912624500598839E-4</v>
      </c>
      <c r="AJ21" s="10">
        <f>-(-L21*SIN(RADIANS($A$18))+AB21*COS(RADIANS($A$18)))/(基本参数表!$H$22*基本参数表!$L$10)</f>
        <v>3.4767840526243838E-4</v>
      </c>
      <c r="AK21" s="10">
        <f>-(-M21*SIN(RADIANS($A$18))+AC21*COS(RADIANS($A$18)))/(基本参数表!$H$22*基本参数表!$L$10)</f>
        <v>0.17651040896803352</v>
      </c>
      <c r="AL21" s="10">
        <f>-(F21*COS(RADIANS($A$18))*COS(RADIANS(B21))+N21*SIN(RADIANS(B21))+V21*SIN(RADIANS($A$18))*COS(RADIANS(B21)))/(基本参数表!$H$22*基本参数表!$L$10)</f>
        <v>1.9624870629203303E-2</v>
      </c>
      <c r="AM21" s="10">
        <f>-(G21*COS(RADIANS($A$18))*COS(RADIANS(B21))+O21*SIN(RADIANS(B21))+W21*SIN(RADIANS($A$18))*COS(RADIANS(B21)))/(基本参数表!$H$22*基本参数表!$L$10)</f>
        <v>5.8784288208525307E-3</v>
      </c>
      <c r="AN21" s="10">
        <f>-(H21*COS(RADIANS($A$18))*COS(RADIANS(C21))+P21*SIN(RADIANS(C21))+X21*SIN(RADIANS($A$18))*COS(RADIANS(C21)))/(基本参数表!$H$22*基本参数表!$L$10)</f>
        <v>5.1288867557585912E-3</v>
      </c>
      <c r="AO21" s="10">
        <f>-(I21*COS(RADIANS($A$18))*COS(RADIANS(D21))+Q21*SIN(RADIANS(D21))+Y21*SIN(RADIANS($A$18))*COS(RADIANS(D21)))/(基本参数表!$H$22*基本参数表!$L$10)</f>
        <v>2.9123194233744367E-3</v>
      </c>
      <c r="AP21" s="10">
        <f>-(J21*COS(RADIANS($A$18))*COS(RADIANS(E21))+R21*SIN(RADIANS(E21))+Z21*SIN(RADIANS($A$18))*COS(RADIANS(E21)))/(基本参数表!$H$22*基本参数表!$L$10)</f>
        <v>4.4347781954972732E-3</v>
      </c>
      <c r="AQ21" s="10">
        <f>-(K21*COS(RADIANS($A$18))*COS(RADIANS(F21))+S21*SIN(RADIANS(F21))+AA21*SIN(RADIANS($A$18))*COS(RADIANS(F21)))/(基本参数表!$H$22*基本参数表!$L$10)</f>
        <v>-1.1114111899379379E-3</v>
      </c>
      <c r="AR21" s="10">
        <f>-(L21*COS(RADIANS($A$18))*COS(RADIANS(G21))+T21*SIN(RADIANS(G21))+AB21*SIN(RADIANS($A$18))*COS(RADIANS(G21)))/(基本参数表!$H$22*基本参数表!$L$10)</f>
        <v>8.9040478502208981E-5</v>
      </c>
      <c r="AS21" s="10">
        <f>-(M21*COS(RADIANS($A$18))*COS(RADIANS(H21))+U21*SIN(RADIANS(H21))+AC21*SIN(RADIANS($A$18))*COS(RADIANS(H21)))/(基本参数表!$H$22*基本参数表!$L$10)</f>
        <v>3.4053487621270119E-2</v>
      </c>
      <c r="AT21" s="10">
        <f>(-F21*COS(RADIANS($A$18))*SIN(RADIANS(B21))+N21*COS(RADIANS(B21))-V21*SIN(RADIANS($A$18))*SIN(RADIANS(B21)))/(基本参数表!$H$22*基本参数表!$L$10)</f>
        <v>-2.2498215128916445E-2</v>
      </c>
      <c r="AU21" s="10">
        <f>(-G21*COS(RADIANS($A$18))*SIN(RADIANS(B21))+O21*COS(RADIANS(B21))-W21*SIN(RADIANS($A$18))*SIN(RADIANS(B21)))/(基本参数表!$H$22*基本参数表!$L$10)</f>
        <v>-7.6593796324694828E-5</v>
      </c>
      <c r="AV21" s="10">
        <f>(-H21*COS(RADIANS($A$18))*SIN(RADIANS(B21))+P21*COS(RADIANS(B21))-X21*SIN(RADIANS($A$18))*SIN(RADIANS(B21)))/(基本参数表!$H$22*基本参数表!$L$10)</f>
        <v>4.2709106269745058E-4</v>
      </c>
      <c r="AW21" s="10">
        <f>(-I21*COS(RADIANS($A$18))*SIN(RADIANS(B21))+Q21*COS(RADIANS(B21))-Y21*SIN(RADIANS($A$18))*SIN(RADIANS(B21)))/(基本参数表!$H$22*基本参数表!$L$10)</f>
        <v>-1.2218294081053414E-4</v>
      </c>
      <c r="AX21" s="10">
        <f>(-J21*COS(RADIANS($A$18))*SIN(RADIANS(B21))+R21*COS(RADIANS(B21))-Z21*SIN(RADIANS($A$18))*SIN(RADIANS(B21)))/(基本参数表!$H$22*基本参数表!$L$10)</f>
        <v>4.4503419507355531E-4</v>
      </c>
      <c r="AY21" s="10">
        <f>(-K21*COS(RADIANS($A$18))*SIN(RADIANS(B21))+S21*COS(RADIANS(B21))-AA21*SIN(RADIANS($A$18))*SIN(RADIANS(B21)))/(基本参数表!$H$22*基本参数表!$L$10)</f>
        <v>-1.9241661246862125E-2</v>
      </c>
      <c r="AZ21" s="10">
        <f>(-L21*COS(RADIANS($A$18))*SIN(RADIANS(B21))+T21*COS(RADIANS(B21))-AB21*SIN(RADIANS($A$18))*SIN(RADIANS(B21)))/(基本参数表!$H$22*基本参数表!$L$10)</f>
        <v>-1.3144753703491347E-2</v>
      </c>
      <c r="BA21" s="10">
        <f>(-M21*COS(RADIANS($A$18))*SIN(RADIANS(B21))+U21*COS(RADIANS(B21))-AC21*SIN(RADIANS($A$18))*SIN(RADIANS(B21)))/(基本参数表!$H$22*基本参数表!$L$10)</f>
        <v>-5.4211281558634139E-2</v>
      </c>
      <c r="BB21" s="10">
        <f t="shared" si="5"/>
        <v>8.6244994618799833</v>
      </c>
      <c r="BC21" s="10">
        <f t="shared" si="6"/>
        <v>11.982906621655042</v>
      </c>
      <c r="BD21" s="10">
        <f t="shared" si="7"/>
        <v>17.515707138831193</v>
      </c>
      <c r="BE21" s="10">
        <f t="shared" si="8"/>
        <v>4.8488809476816339</v>
      </c>
      <c r="BF21" s="10">
        <f t="shared" si="9"/>
        <v>5.1833283841912134</v>
      </c>
      <c r="BG21" s="10">
        <v>4.2656945000000002E-2</v>
      </c>
      <c r="BH21" s="10">
        <v>-4.0660743999999998</v>
      </c>
      <c r="BI21" s="10">
        <v>3.3850123999999999</v>
      </c>
      <c r="BJ21" s="10">
        <f>BG21/(基本参数表!$H$22*基本参数表!$L$10*基本参数表!$H$6/1000)</f>
        <v>1.3004702973177392E-4</v>
      </c>
      <c r="BK21" s="10">
        <f>BH21/(基本参数表!$H$22*基本参数表!$L$10*基本参数表!$D$6/1000)</f>
        <v>-0.17729738306533793</v>
      </c>
      <c r="BL21" s="10">
        <f>BI21/(基本参数表!$H$22*基本参数表!$L$10*基本参数表!$H$6/1000)</f>
        <v>1.0319792198555789E-2</v>
      </c>
      <c r="BM21" s="22">
        <v>0.49454208</v>
      </c>
      <c r="BN21" s="22">
        <v>1.3045371E-3</v>
      </c>
    </row>
    <row r="22" spans="1:66" s="12" customFormat="1">
      <c r="A22" s="68"/>
      <c r="B22" s="20">
        <v>8</v>
      </c>
      <c r="C22" s="10">
        <f t="shared" si="14"/>
        <v>0.98785582549681494</v>
      </c>
      <c r="D22" s="10">
        <f t="shared" si="15"/>
        <v>-6.907760853681702E-2</v>
      </c>
      <c r="E22" s="10">
        <f t="shared" si="16"/>
        <v>0.13917310096006544</v>
      </c>
      <c r="F22" s="10">
        <v>-3.4363643000000001</v>
      </c>
      <c r="G22" s="10">
        <v>-1.9200988000000001</v>
      </c>
      <c r="H22" s="10">
        <v>-1.955527</v>
      </c>
      <c r="I22" s="10">
        <v>-1.3118118000000001</v>
      </c>
      <c r="J22" s="10">
        <v>-1.1961725000000001</v>
      </c>
      <c r="K22" s="10">
        <v>0.146143</v>
      </c>
      <c r="L22" s="10">
        <v>1.859009E-2</v>
      </c>
      <c r="M22" s="10">
        <f t="shared" si="2"/>
        <v>-9.6552413099999992</v>
      </c>
      <c r="N22" s="10">
        <v>-6.5692710999999999</v>
      </c>
      <c r="O22" s="10">
        <v>-0.17004505</v>
      </c>
      <c r="P22" s="10">
        <v>-4.9120855999999997E-2</v>
      </c>
      <c r="Q22" s="10">
        <v>-0.10264911</v>
      </c>
      <c r="R22" s="10">
        <v>-2.1009656000000002E-2</v>
      </c>
      <c r="S22" s="10">
        <v>-5.0362498000000002</v>
      </c>
      <c r="T22" s="10">
        <v>-3.8723706999999998</v>
      </c>
      <c r="U22" s="10">
        <f t="shared" si="3"/>
        <v>-15.820716272</v>
      </c>
      <c r="V22" s="10">
        <v>3.2559979999999999</v>
      </c>
      <c r="W22" s="10">
        <v>-9.9368973999999994</v>
      </c>
      <c r="X22" s="10">
        <v>-13.037372</v>
      </c>
      <c r="Y22" s="10">
        <v>-11.863229</v>
      </c>
      <c r="Z22" s="10">
        <v>-3.6240511</v>
      </c>
      <c r="AA22" s="10">
        <v>-0.19417530999999999</v>
      </c>
      <c r="AB22" s="10">
        <v>-0.13294362000000001</v>
      </c>
      <c r="AC22" s="10">
        <f t="shared" si="4"/>
        <v>-35.532670429999996</v>
      </c>
      <c r="AD22" s="10">
        <f>-(-F22*SIN(RADIANS($A$18))+V22*COS(RADIANS($A$18)))/(基本参数表!$H$22*基本参数表!$L$10)</f>
        <v>-1.4390077531631702E-2</v>
      </c>
      <c r="AE22" s="10">
        <f>-(-G22*SIN(RADIANS($A$18))+W22*COS(RADIANS($A$18)))/(基本参数表!$H$22*基本参数表!$L$10)</f>
        <v>4.8056715031450793E-2</v>
      </c>
      <c r="AF22" s="10">
        <f>-(-H22*SIN(RADIANS($A$18))+X22*COS(RADIANS($A$18)))/(基本参数表!$H$22*基本参数表!$L$10)</f>
        <v>6.2863114992207536E-2</v>
      </c>
      <c r="AG22" s="10">
        <f>-(-I22*SIN(RADIANS($A$18))+Y22*COS(RADIANS($A$18)))/(基本参数表!$H$22*基本参数表!$L$10)</f>
        <v>5.7045651252514852E-2</v>
      </c>
      <c r="AH22" s="10">
        <f>-(-J22*SIN(RADIANS($A$18))+Z22*COS(RADIANS($A$18)))/(基本参数表!$H$22*基本参数表!$L$10)</f>
        <v>1.7692063801592935E-2</v>
      </c>
      <c r="AI22" s="10">
        <f>-(-K22*SIN(RADIANS($A$18))+AA22*COS(RADIANS($A$18)))/(基本参数表!$H$22*基本参数表!$L$10)</f>
        <v>8.7778543380986939E-4</v>
      </c>
      <c r="AJ22" s="10">
        <f>-(-L22*SIN(RADIANS($A$18))+AB22*COS(RADIANS($A$18)))/(基本参数表!$H$22*基本参数表!$L$10)</f>
        <v>6.2816598692749825E-4</v>
      </c>
      <c r="AK22" s="10">
        <f>-(-M22*SIN(RADIANS($A$18))+AC22*COS(RADIANS($A$18)))/(基本参数表!$H$22*基本参数表!$L$10)</f>
        <v>0.17277341896687173</v>
      </c>
      <c r="AL22" s="10">
        <f>-(F22*COS(RADIANS($A$18))*COS(RADIANS(B22))+N22*SIN(RADIANS(B22))+V22*SIN(RADIANS($A$18))*COS(RADIANS(B22)))/(基本参数表!$H$22*基本参数表!$L$10)</f>
        <v>2.1686896921120535E-2</v>
      </c>
      <c r="AM22" s="10">
        <f>-(G22*COS(RADIANS($A$18))*COS(RADIANS(B22))+O22*SIN(RADIANS(B22))+W22*SIN(RADIANS($A$18))*COS(RADIANS(B22)))/(基本参数表!$H$22*基本参数表!$L$10)</f>
        <v>5.9028144157380284E-3</v>
      </c>
      <c r="AN22" s="10">
        <f>-(H22*COS(RADIANS($A$18))*COS(RADIANS(C22))+P22*SIN(RADIANS(C22))+X22*SIN(RADIANS($A$18))*COS(RADIANS(C22)))/(基本参数表!$H$22*基本参数表!$L$10)</f>
        <v>4.984336643202014E-3</v>
      </c>
      <c r="AO22" s="10">
        <f>-(I22*COS(RADIANS($A$18))*COS(RADIANS(D22))+Q22*SIN(RADIANS(D22))+Y22*SIN(RADIANS($A$18))*COS(RADIANS(D22)))/(基本参数表!$H$22*基本参数表!$L$10)</f>
        <v>2.3005846811544198E-3</v>
      </c>
      <c r="AP22" s="10">
        <f>-(J22*COS(RADIANS($A$18))*COS(RADIANS(E22))+R22*SIN(RADIANS(E22))+Z22*SIN(RADIANS($A$18))*COS(RADIANS(E22)))/(基本参数表!$H$22*基本参数表!$L$10)</f>
        <v>4.498784231001582E-3</v>
      </c>
      <c r="AQ22" s="10">
        <f>-(K22*COS(RADIANS($A$18))*COS(RADIANS(F22))+S22*SIN(RADIANS(F22))+AA22*SIN(RADIANS($A$18))*COS(RADIANS(F22)))/(基本参数表!$H$22*基本参数表!$L$10)</f>
        <v>-2.2047392221871179E-3</v>
      </c>
      <c r="AR22" s="10">
        <f>-(L22*COS(RADIANS($A$18))*COS(RADIANS(G22))+T22*SIN(RADIANS(G22))+AB22*SIN(RADIANS($A$18))*COS(RADIANS(G22)))/(基本参数表!$H$22*基本参数表!$L$10)</f>
        <v>-7.5361762853692459E-4</v>
      </c>
      <c r="AS22" s="10">
        <f>-(M22*COS(RADIANS($A$18))*COS(RADIANS(H22))+U22*SIN(RADIANS(H22))+AC22*SIN(RADIANS($A$18))*COS(RADIANS(H22)))/(基本参数表!$H$22*基本参数表!$L$10)</f>
        <v>3.1613552790324892E-2</v>
      </c>
      <c r="AT22" s="10">
        <f>(-F22*COS(RADIANS($A$18))*SIN(RADIANS(B22))+N22*COS(RADIANS(B22))-V22*SIN(RADIANS($A$18))*SIN(RADIANS(B22)))/(基本参数表!$H$22*基本参数表!$L$10)</f>
        <v>-2.8684148923290687E-2</v>
      </c>
      <c r="AU22" s="10">
        <f>(-G22*COS(RADIANS($A$18))*SIN(RADIANS(B22))+O22*COS(RADIANS(B22))-W22*SIN(RADIANS($A$18))*SIN(RADIANS(B22)))/(基本参数表!$H$22*基本参数表!$L$10)</f>
        <v>8.2050904050636133E-6</v>
      </c>
      <c r="AV22" s="10">
        <f>(-H22*COS(RADIANS($A$18))*SIN(RADIANS(B22))+P22*COS(RADIANS(B22))-X22*SIN(RADIANS($A$18))*SIN(RADIANS(B22)))/(基本参数表!$H$22*基本参数表!$L$10)</f>
        <v>4.6054844761783984E-4</v>
      </c>
      <c r="AW22" s="10">
        <f>(-I22*COS(RADIANS($A$18))*SIN(RADIANS(B22))+Q22*COS(RADIANS(B22))-Y22*SIN(RADIANS($A$18))*SIN(RADIANS(B22)))/(基本参数表!$H$22*基本参数表!$L$10)</f>
        <v>-1.6596770228584424E-4</v>
      </c>
      <c r="AX22" s="10">
        <f>(-J22*COS(RADIANS($A$18))*SIN(RADIANS(B22))+R22*COS(RADIANS(B22))-Z22*SIN(RADIANS($A$18))*SIN(RADIANS(B22)))/(基本参数表!$H$22*基本参数表!$L$10)</f>
        <v>5.2655877544345163E-4</v>
      </c>
      <c r="AY22" s="10">
        <f>(-K22*COS(RADIANS($A$18))*SIN(RADIANS(B22))+S22*COS(RADIANS(B22))-AA22*SIN(RADIANS($A$18))*SIN(RADIANS(B22)))/(基本参数表!$H$22*基本参数表!$L$10)</f>
        <v>-2.3961852560116292E-2</v>
      </c>
      <c r="AZ22" s="10">
        <f>(-L22*COS(RADIANS($A$18))*SIN(RADIANS(B22))+T22*COS(RADIANS(B22))-AB22*SIN(RADIANS($A$18))*SIN(RADIANS(B22)))/(基本参数表!$H$22*基本参数表!$L$10)</f>
        <v>-1.8361222151256632E-2</v>
      </c>
      <c r="BA22" s="10">
        <f>(-M22*COS(RADIANS($A$18))*SIN(RADIANS(B22))+U22*COS(RADIANS(B22))-AC22*SIN(RADIANS($A$18))*SIN(RADIANS(B22)))/(基本参数表!$H$22*基本参数表!$L$10)</f>
        <v>-7.0177879023483117E-2</v>
      </c>
      <c r="BB22" s="10">
        <f t="shared" si="5"/>
        <v>8.1413223670597592</v>
      </c>
      <c r="BC22" s="10">
        <f t="shared" si="6"/>
        <v>12.6121326652253</v>
      </c>
      <c r="BD22" s="10">
        <f t="shared" si="7"/>
        <v>24.796153655986998</v>
      </c>
      <c r="BE22" s="10">
        <f t="shared" si="8"/>
        <v>3.9326322164275216</v>
      </c>
      <c r="BF22" s="10">
        <f t="shared" si="9"/>
        <v>5.465169325092365</v>
      </c>
      <c r="BG22" s="10">
        <v>2.8014974000000002E-2</v>
      </c>
      <c r="BH22" s="10">
        <v>-4.2761202000000003</v>
      </c>
      <c r="BI22" s="10">
        <v>4.3645338999999996</v>
      </c>
      <c r="BJ22" s="10">
        <f>BG22/(基本参数表!$H$22*基本参数表!$L$10*基本参数表!$H$6/1000)</f>
        <v>8.5408464124959568E-5</v>
      </c>
      <c r="BK22" s="10">
        <f>BH22/(基本参数表!$H$22*基本参数表!$L$10*基本参数表!$D$6/1000)</f>
        <v>-0.18645623433079078</v>
      </c>
      <c r="BL22" s="10">
        <f>BI22/(基本参数表!$H$22*基本参数表!$L$10*基本参数表!$H$6/1000)</f>
        <v>1.3306031874965147E-2</v>
      </c>
      <c r="BM22" s="22">
        <v>0.50275924000000005</v>
      </c>
      <c r="BN22" s="22">
        <v>9.6103454000000005E-4</v>
      </c>
    </row>
    <row r="23" spans="1:66" s="12" customFormat="1">
      <c r="A23" s="68"/>
      <c r="B23" s="20">
        <v>10</v>
      </c>
      <c r="C23" s="10">
        <f t="shared" si="14"/>
        <v>0.98240881082213483</v>
      </c>
      <c r="D23" s="10">
        <f t="shared" si="15"/>
        <v>-6.869671616600713E-2</v>
      </c>
      <c r="E23" s="10">
        <f t="shared" si="16"/>
        <v>0.17364817766693033</v>
      </c>
      <c r="F23" s="10">
        <v>-3.3680821000000001</v>
      </c>
      <c r="G23" s="10">
        <v>-1.8713340999999999</v>
      </c>
      <c r="H23" s="10">
        <v>-1.9343748999999999</v>
      </c>
      <c r="I23" s="10">
        <v>-1.2405613</v>
      </c>
      <c r="J23" s="10">
        <v>-1.1746375</v>
      </c>
      <c r="K23" s="10">
        <v>0.32467494000000002</v>
      </c>
      <c r="L23" s="10">
        <v>0.19993432999999999</v>
      </c>
      <c r="M23" s="10">
        <f t="shared" si="2"/>
        <v>-9.0643806300000005</v>
      </c>
      <c r="N23" s="10">
        <v>-8.1220920000000003</v>
      </c>
      <c r="O23" s="10">
        <v>-0.19389208999999999</v>
      </c>
      <c r="P23" s="10">
        <v>-7.5033896000000003E-2</v>
      </c>
      <c r="Q23" s="10">
        <v>-0.11503597</v>
      </c>
      <c r="R23" s="10">
        <v>-3.8235790999999998E-2</v>
      </c>
      <c r="S23" s="10">
        <v>-5.9188631999999997</v>
      </c>
      <c r="T23" s="10">
        <v>-4.9149813</v>
      </c>
      <c r="U23" s="10">
        <f t="shared" si="3"/>
        <v>-19.378134247000002</v>
      </c>
      <c r="V23" s="10">
        <v>4.8616139</v>
      </c>
      <c r="W23" s="10">
        <v>-9.3033570999999995</v>
      </c>
      <c r="X23" s="10">
        <v>-13.251968</v>
      </c>
      <c r="Y23" s="10">
        <v>-13.282384</v>
      </c>
      <c r="Z23" s="10">
        <v>-2.8843345</v>
      </c>
      <c r="AA23" s="10">
        <v>-0.28710076000000001</v>
      </c>
      <c r="AB23" s="10">
        <v>-0.22236063</v>
      </c>
      <c r="AC23" s="10">
        <f t="shared" si="4"/>
        <v>-34.369891089999996</v>
      </c>
      <c r="AD23" s="10">
        <f>-(-F23*SIN(RADIANS($A$18))+V23*COS(RADIANS($A$18)))/(基本参数表!$H$22*基本参数表!$L$10)</f>
        <v>-2.2074401459126071E-2</v>
      </c>
      <c r="AE23" s="10">
        <f>-(-G23*SIN(RADIANS($A$18))+W23*COS(RADIANS($A$18)))/(基本参数表!$H$22*基本参数表!$L$10)</f>
        <v>4.5017370445305002E-2</v>
      </c>
      <c r="AF23" s="10">
        <f>-(-H23*SIN(RADIANS($A$18))+X23*COS(RADIANS($A$18)))/(基本参数表!$H$22*基本参数表!$L$10)</f>
        <v>6.3880047930598177E-2</v>
      </c>
      <c r="AG23" s="10">
        <f>-(-I23*SIN(RADIANS($A$18))+Y23*COS(RADIANS($A$18)))/(基本参数表!$H$22*基本参数表!$L$10)</f>
        <v>6.3793679077850385E-2</v>
      </c>
      <c r="AH23" s="10">
        <f>-(-J23*SIN(RADIANS($A$18))+Z23*COS(RADIANS($A$18)))/(基本参数表!$H$22*基本参数表!$L$10)</f>
        <v>1.4155162014096372E-2</v>
      </c>
      <c r="AI23" s="10">
        <f>-(-K23*SIN(RADIANS($A$18))+AA23*COS(RADIANS($A$18)))/(基本参数表!$H$22*基本参数表!$L$10)</f>
        <v>1.2616282329464123E-3</v>
      </c>
      <c r="AJ23" s="10">
        <f>-(-L23*SIN(RADIANS($A$18))+AB23*COS(RADIANS($A$18)))/(基本参数表!$H$22*基本参数表!$L$10)</f>
        <v>9.9432913089631306E-4</v>
      </c>
      <c r="AK23" s="10">
        <f>-(-M23*SIN(RADIANS($A$18))+AC23*COS(RADIANS($A$18)))/(基本参数表!$H$22*基本参数表!$L$10)</f>
        <v>0.16702781537256656</v>
      </c>
      <c r="AL23" s="10">
        <f>-(F23*COS(RADIANS($A$18))*COS(RADIANS(B23))+N23*SIN(RADIANS(B23))+V23*SIN(RADIANS($A$18))*COS(RADIANS(B23)))/(基本参数表!$H$22*基本参数表!$L$10)</f>
        <v>2.417129141508698E-2</v>
      </c>
      <c r="AM23" s="10">
        <f>-(G23*COS(RADIANS($A$18))*COS(RADIANS(B23))+O23*SIN(RADIANS(B23))+W23*SIN(RADIANS($A$18))*COS(RADIANS(B23)))/(基本参数表!$H$22*基本参数表!$L$10)</f>
        <v>5.8977663403378443E-3</v>
      </c>
      <c r="AN23" s="10">
        <f>-(H23*COS(RADIANS($A$18))*COS(RADIANS(C23))+P23*SIN(RADIANS(C23))+X23*SIN(RADIANS($A$18))*COS(RADIANS(C23)))/(基本参数表!$H$22*基本参数表!$L$10)</f>
        <v>4.8139368289136977E-3</v>
      </c>
      <c r="AO23" s="10">
        <f>-(I23*COS(RADIANS($A$18))*COS(RADIANS(D23))+Q23*SIN(RADIANS(D23))+Y23*SIN(RADIANS($A$18))*COS(RADIANS(D23)))/(基本参数表!$H$22*基本参数表!$L$10)</f>
        <v>1.4869999592272999E-3</v>
      </c>
      <c r="AP23" s="10">
        <f>-(J23*COS(RADIANS($A$18))*COS(RADIANS(E23))+R23*SIN(RADIANS(E23))+Z23*SIN(RADIANS($A$18))*COS(RADIANS(E23)))/(基本参数表!$H$22*基本参数表!$L$10)</f>
        <v>4.6431493131836215E-3</v>
      </c>
      <c r="AQ23" s="10">
        <f>-(K23*COS(RADIANS($A$18))*COS(RADIANS(F23))+S23*SIN(RADIANS(F23))+AA23*SIN(RADIANS($A$18))*COS(RADIANS(F23)))/(基本参数表!$H$22*基本参数表!$L$10)</f>
        <v>-3.3055546796485519E-3</v>
      </c>
      <c r="AR23" s="10">
        <f>-(L23*COS(RADIANS($A$18))*COS(RADIANS(G23))+T23*SIN(RADIANS(G23))+AB23*SIN(RADIANS($A$18))*COS(RADIANS(G23)))/(基本参数表!$H$22*基本参数表!$L$10)</f>
        <v>-1.7954036452008616E-3</v>
      </c>
      <c r="AS23" s="10">
        <f>-(M23*COS(RADIANS($A$18))*COS(RADIANS(H23))+U23*SIN(RADIANS(H23))+AC23*SIN(RADIANS($A$18))*COS(RADIANS(H23)))/(基本参数表!$H$22*基本参数表!$L$10)</f>
        <v>2.8637469596243425E-2</v>
      </c>
      <c r="AT23" s="10">
        <f>(-F23*COS(RADIANS($A$18))*SIN(RADIANS(B23))+N23*COS(RADIANS(B23))-V23*SIN(RADIANS($A$18))*SIN(RADIANS(B23)))/(基本参数表!$H$22*基本参数表!$L$10)</f>
        <v>-3.5188228032405185E-2</v>
      </c>
      <c r="AU23" s="10">
        <f>(-G23*COS(RADIANS($A$18))*SIN(RADIANS(B23))+O23*COS(RADIANS(B23))-W23*SIN(RADIANS($A$18))*SIN(RADIANS(B23)))/(基本参数表!$H$22*基本参数表!$L$10)</f>
        <v>9.8170941372375536E-5</v>
      </c>
      <c r="AV23" s="10">
        <f>(-H23*COS(RADIANS($A$18))*SIN(RADIANS(B23))+P23*COS(RADIANS(B23))-X23*SIN(RADIANS($A$18))*SIN(RADIANS(B23)))/(基本参数表!$H$22*基本参数表!$L$10)</f>
        <v>4.815236248060065E-4</v>
      </c>
      <c r="AW23" s="10">
        <f>(-I23*COS(RADIANS($A$18))*SIN(RADIANS(B23))+Q23*COS(RADIANS(B23))-Y23*SIN(RADIANS($A$18))*SIN(RADIANS(B23)))/(基本参数表!$H$22*基本参数表!$L$10)</f>
        <v>-2.8356991594445516E-4</v>
      </c>
      <c r="AX23" s="10">
        <f>(-J23*COS(RADIANS($A$18))*SIN(RADIANS(B23))+R23*COS(RADIANS(B23))-Z23*SIN(RADIANS($A$18))*SIN(RADIANS(B23)))/(基本参数表!$H$22*基本参数表!$L$10)</f>
        <v>6.2606467199681839E-4</v>
      </c>
      <c r="AY23" s="10">
        <f>(-K23*COS(RADIANS($A$18))*SIN(RADIANS(B23))+S23*COS(RADIANS(B23))-AA23*SIN(RADIANS($A$18))*SIN(RADIANS(B23)))/(基本参数表!$H$22*基本参数表!$L$10)</f>
        <v>-2.8167626488356783E-2</v>
      </c>
      <c r="AZ23" s="10">
        <f>(-L23*COS(RADIANS($A$18))*SIN(RADIANS(B23))+T23*COS(RADIANS(B23))-AB23*SIN(RADIANS($A$18))*SIN(RADIANS(B23)))/(基本参数表!$H$22*基本参数表!$L$10)</f>
        <v>-2.3331532768617266E-2</v>
      </c>
      <c r="BA23" s="10">
        <f>(-M23*COS(RADIANS($A$18))*SIN(RADIANS(B23))+U23*COS(RADIANS(B23))-AC23*SIN(RADIANS($A$18))*SIN(RADIANS(B23)))/(基本参数表!$H$22*基本参数表!$L$10)</f>
        <v>-8.5765197967148502E-2</v>
      </c>
      <c r="BB23" s="10">
        <f t="shared" si="5"/>
        <v>7.6329525192288736</v>
      </c>
      <c r="BC23" s="10">
        <f t="shared" si="6"/>
        <v>13.269814333025472</v>
      </c>
      <c r="BD23" s="10">
        <f t="shared" si="7"/>
        <v>42.900928599217941</v>
      </c>
      <c r="BE23" s="10">
        <f t="shared" si="8"/>
        <v>3.0486122800110307</v>
      </c>
      <c r="BF23" s="10">
        <f t="shared" si="9"/>
        <v>5.8324921065818174</v>
      </c>
      <c r="BG23" s="10">
        <v>4.7187207000000002E-2</v>
      </c>
      <c r="BH23" s="10">
        <v>-4.6138794000000001</v>
      </c>
      <c r="BI23" s="10">
        <v>5.3180474999999996</v>
      </c>
      <c r="BJ23" s="10">
        <f>BG23/(基本参数表!$H$22*基本参数表!$L$10*基本参数表!$H$6/1000)</f>
        <v>1.438583122089116E-4</v>
      </c>
      <c r="BK23" s="10">
        <f>BH23/(基本参数表!$H$22*基本参数表!$L$10*基本参数表!$D$6/1000)</f>
        <v>-0.20118390932518884</v>
      </c>
      <c r="BL23" s="10">
        <f>BI23/(基本参数表!$H$22*基本参数表!$L$10*基本参数表!$H$6/1000)</f>
        <v>1.6212981997362586E-2</v>
      </c>
      <c r="BM23" s="22">
        <v>0.51657774999999995</v>
      </c>
      <c r="BN23" s="22">
        <v>1.5921698999999999E-3</v>
      </c>
    </row>
    <row r="24" spans="1:66" s="12" customFormat="1">
      <c r="A24" s="68"/>
      <c r="B24" s="20">
        <v>15</v>
      </c>
      <c r="C24" s="10">
        <f t="shared" si="14"/>
        <v>0.96357287952349036</v>
      </c>
      <c r="D24" s="10">
        <f t="shared" si="15"/>
        <v>-6.7379579540305934E-2</v>
      </c>
      <c r="E24" s="10">
        <f t="shared" si="16"/>
        <v>0.25881904510252074</v>
      </c>
      <c r="F24" s="10">
        <v>-3.0711550000000001</v>
      </c>
      <c r="G24" s="10">
        <v>-1.7369427</v>
      </c>
      <c r="H24" s="10">
        <v>-1.8483585</v>
      </c>
      <c r="I24" s="10">
        <v>-0.97154178999999996</v>
      </c>
      <c r="J24" s="10">
        <v>-1.0881727999999999</v>
      </c>
      <c r="K24" s="10">
        <v>0.59952114999999995</v>
      </c>
      <c r="L24" s="10">
        <v>0.64490228000000005</v>
      </c>
      <c r="M24" s="10">
        <f t="shared" si="2"/>
        <v>-7.4717473600000002</v>
      </c>
      <c r="N24" s="10">
        <v>-11.767184</v>
      </c>
      <c r="O24" s="10">
        <v>-0.24711456000000001</v>
      </c>
      <c r="P24" s="10">
        <v>-0.13860391999999999</v>
      </c>
      <c r="Q24" s="10">
        <v>-0.14402290000000001</v>
      </c>
      <c r="R24" s="10">
        <v>-8.1281628999999994E-2</v>
      </c>
      <c r="S24" s="10">
        <v>-7.2515429999999999</v>
      </c>
      <c r="T24" s="10">
        <v>-6.9093245000000003</v>
      </c>
      <c r="U24" s="10">
        <f t="shared" si="3"/>
        <v>-26.539074508999999</v>
      </c>
      <c r="V24" s="10">
        <v>9.6572080000000007</v>
      </c>
      <c r="W24" s="10">
        <v>-7.4003300999999997</v>
      </c>
      <c r="X24" s="10">
        <v>-13.586831999999999</v>
      </c>
      <c r="Y24" s="10">
        <v>-16.710802000000001</v>
      </c>
      <c r="Z24" s="10">
        <v>-1.3431564</v>
      </c>
      <c r="AA24" s="10">
        <v>-0.45870781999999999</v>
      </c>
      <c r="AB24" s="10">
        <v>-0.44975707999999998</v>
      </c>
      <c r="AC24" s="10">
        <f t="shared" si="4"/>
        <v>-30.292377400000003</v>
      </c>
      <c r="AD24" s="10">
        <f>-(-F24*SIN(RADIANS($A$18))+V24*COS(RADIANS($A$18)))/(基本参数表!$H$22*基本参数表!$L$10)</f>
        <v>-4.5056681707574181E-2</v>
      </c>
      <c r="AE24" s="10">
        <f>-(-G24*SIN(RADIANS($A$18))+W24*COS(RADIANS($A$18)))/(基本参数表!$H$22*基本参数表!$L$10)</f>
        <v>3.5891827048339209E-2</v>
      </c>
      <c r="AF24" s="10">
        <f>-(-H24*SIN(RADIANS($A$18))+X24*COS(RADIANS($A$18)))/(基本参数表!$H$22*基本参数表!$L$10)</f>
        <v>6.5449222069434695E-2</v>
      </c>
      <c r="AG24" s="10">
        <f>-(-I24*SIN(RADIANS($A$18))+Y24*COS(RADIANS($A$18)))/(基本参数表!$H$22*基本参数表!$L$10)</f>
        <v>8.0063345911100967E-2</v>
      </c>
      <c r="AH24" s="10">
        <f>-(-J24*SIN(RADIANS($A$18))+Z24*COS(RADIANS($A$18)))/(基本参数表!$H$22*基本参数表!$L$10)</f>
        <v>6.7722498818473462E-3</v>
      </c>
      <c r="AI24" s="10">
        <f>-(-K24*SIN(RADIANS($A$18))+AA24*COS(RADIANS($A$18)))/(基本参数表!$H$22*基本参数表!$L$10)</f>
        <v>1.9887799303772262E-3</v>
      </c>
      <c r="AJ24" s="10">
        <f>-(-L24*SIN(RADIANS($A$18))+AB24*COS(RADIANS($A$18)))/(基本参数表!$H$22*基本参数表!$L$10)</f>
        <v>1.9309272012840409E-3</v>
      </c>
      <c r="AK24" s="10">
        <f>-(-M24*SIN(RADIANS($A$18))+AC24*COS(RADIANS($A$18)))/(基本参数表!$H$22*基本参数表!$L$10)</f>
        <v>0.14703967033480933</v>
      </c>
      <c r="AL24" s="10">
        <f>-(F24*COS(RADIANS($A$18))*COS(RADIANS(B24))+N24*SIN(RADIANS(B24))+V24*SIN(RADIANS($A$18))*COS(RADIANS(B24)))/(基本参数表!$H$22*基本参数表!$L$10)</f>
        <v>3.1835940718761176E-2</v>
      </c>
      <c r="AM24" s="10">
        <f>-(G24*COS(RADIANS($A$18))*COS(RADIANS(B24))+O24*SIN(RADIANS(B24))+W24*SIN(RADIANS($A$18))*COS(RADIANS(B24)))/(基本参数表!$H$22*基本参数表!$L$10)</f>
        <v>5.9265797552529569E-3</v>
      </c>
      <c r="AN24" s="10">
        <f>-(H24*COS(RADIANS($A$18))*COS(RADIANS(C24))+P24*SIN(RADIANS(C24))+X24*SIN(RADIANS($A$18))*COS(RADIANS(C24)))/(基本参数表!$H$22*基本参数表!$L$10)</f>
        <v>4.2968531463279261E-3</v>
      </c>
      <c r="AO24" s="10">
        <f>-(I24*COS(RADIANS($A$18))*COS(RADIANS(D24))+Q24*SIN(RADIANS(D24))+Y24*SIN(RADIANS($A$18))*COS(RADIANS(D24)))/(基本参数表!$H$22*基本参数表!$L$10)</f>
        <v>-9.4079577909844182E-4</v>
      </c>
      <c r="AP24" s="10">
        <f>-(J24*COS(RADIANS($A$18))*COS(RADIANS(E24))+R24*SIN(RADIANS(E24))+Z24*SIN(RADIANS($A$18))*COS(RADIANS(E24)))/(基本参数表!$H$22*基本参数表!$L$10)</f>
        <v>4.7459854539874053E-3</v>
      </c>
      <c r="AQ24" s="10">
        <f>-(K24*COS(RADIANS($A$18))*COS(RADIANS(F24))+S24*SIN(RADIANS(F24))+AA24*SIN(RADIANS($A$18))*COS(RADIANS(F24)))/(基本参数表!$H$22*基本参数表!$L$10)</f>
        <v>-4.867855240936728E-3</v>
      </c>
      <c r="AR24" s="10">
        <f>-(L24*COS(RADIANS($A$18))*COS(RADIANS(G24))+T24*SIN(RADIANS(G24))+AB24*SIN(RADIANS($A$18))*COS(RADIANS(G24)))/(基本参数表!$H$22*基本参数表!$L$10)</f>
        <v>-4.2276415638381349E-3</v>
      </c>
      <c r="AS24" s="10">
        <f>-(M24*COS(RADIANS($A$18))*COS(RADIANS(H24))+U24*SIN(RADIANS(H24))+AC24*SIN(RADIANS($A$18))*COS(RADIANS(H24)))/(基本参数表!$H$22*基本参数表!$L$10)</f>
        <v>2.1437506915891611E-2</v>
      </c>
      <c r="AT24" s="10">
        <f>(-F24*COS(RADIANS($A$18))*SIN(RADIANS(B24))+N24*COS(RADIANS(B24))-V24*SIN(RADIANS($A$18))*SIN(RADIANS(B24)))/(基本参数表!$H$22*基本参数表!$L$10)</f>
        <v>-4.9741917375767587E-2</v>
      </c>
      <c r="AU24" s="10">
        <f>(-G24*COS(RADIANS($A$18))*SIN(RADIANS(B24))+O24*COS(RADIANS(B24))-W24*SIN(RADIANS($A$18))*SIN(RADIANS(B24)))/(基本参数表!$H$22*基本参数表!$L$10)</f>
        <v>3.6428498470365524E-4</v>
      </c>
      <c r="AV24" s="10">
        <f>(-H24*COS(RADIANS($A$18))*SIN(RADIANS(B24))+P24*COS(RADIANS(B24))-X24*SIN(RADIANS($A$18))*SIN(RADIANS(B24)))/(基本参数表!$H$22*基本参数表!$L$10)</f>
        <v>4.689762762613021E-4</v>
      </c>
      <c r="AW24" s="10">
        <f>(-I24*COS(RADIANS($A$18))*SIN(RADIANS(B24))+Q24*COS(RADIANS(B24))-Y24*SIN(RADIANS($A$18))*SIN(RADIANS(B24)))/(基本参数表!$H$22*基本参数表!$L$10)</f>
        <v>-9.0872643832735445E-4</v>
      </c>
      <c r="AX24" s="10">
        <f>(-J24*COS(RADIANS($A$18))*SIN(RADIANS(B24))+R24*COS(RADIANS(B24))-Z24*SIN(RADIANS($A$18))*SIN(RADIANS(B24)))/(基本参数表!$H$22*基本参数表!$L$10)</f>
        <v>8.5235762160048277E-4</v>
      </c>
      <c r="AY24" s="10">
        <f>(-K24*COS(RADIANS($A$18))*SIN(RADIANS(B24))+S24*COS(RADIANS(B24))-AA24*SIN(RADIANS($A$18))*SIN(RADIANS(B24)))/(基本参数表!$H$22*基本参数表!$L$10)</f>
        <v>-3.4284891330953922E-2</v>
      </c>
      <c r="AZ24" s="10">
        <f>(-L24*COS(RADIANS($A$18))*SIN(RADIANS(B24))+T24*COS(RADIANS(B24))-AB24*SIN(RADIANS($A$18))*SIN(RADIANS(B24)))/(基本参数表!$H$22*基本参数表!$L$10)</f>
        <v>-3.27589860395818E-2</v>
      </c>
      <c r="BA24" s="10">
        <f>(-M24*COS(RADIANS($A$18))*SIN(RADIANS(B24))+U24*COS(RADIANS(B24))-AC24*SIN(RADIANS($A$18))*SIN(RADIANS(B24)))/(基本参数表!$H$22*基本参数表!$L$10)</f>
        <v>-0.11600890230206523</v>
      </c>
      <c r="BB24" s="10">
        <f t="shared" si="5"/>
        <v>6.0560776249618327</v>
      </c>
      <c r="BC24" s="10">
        <f t="shared" si="6"/>
        <v>15.231896422936247</v>
      </c>
      <c r="BD24" s="10">
        <f t="shared" si="7"/>
        <v>-85.101727377885481</v>
      </c>
      <c r="BE24" s="10">
        <f t="shared" si="8"/>
        <v>1.4269428230458538</v>
      </c>
      <c r="BF24" s="10">
        <f t="shared" si="9"/>
        <v>6.8589911556277521</v>
      </c>
      <c r="BG24" s="10">
        <v>0.29585952999999998</v>
      </c>
      <c r="BH24" s="10">
        <v>-5.5581621999999999</v>
      </c>
      <c r="BI24" s="10">
        <v>6.9017685999999996</v>
      </c>
      <c r="BJ24" s="10">
        <f>BG24/(基本参数表!$H$22*基本参数表!$L$10*基本参数表!$H$6/1000)</f>
        <v>9.0197863664026243E-4</v>
      </c>
      <c r="BK24" s="10">
        <f>BH24/(基本参数表!$H$22*基本参数表!$L$10*基本参数表!$D$6/1000)</f>
        <v>-0.2423584803840976</v>
      </c>
      <c r="BL24" s="10">
        <f>BI24/(基本参数表!$H$22*基本参数表!$L$10*基本参数表!$H$6/1000)</f>
        <v>2.1041228018697157E-2</v>
      </c>
      <c r="BM24" s="22">
        <v>0.56533650000000002</v>
      </c>
      <c r="BN24" s="22">
        <v>1.0092027999999999E-2</v>
      </c>
    </row>
    <row r="25" spans="1:66" s="12" customFormat="1">
      <c r="A25" s="68">
        <v>-2</v>
      </c>
      <c r="B25" s="20">
        <v>0</v>
      </c>
      <c r="C25" s="10">
        <f t="shared" ref="C25:C31" si="17">COS(RADIANS($A$25))*COS(RADIANS(B25))</f>
        <v>0.99939082701909576</v>
      </c>
      <c r="D25" s="10">
        <f t="shared" ref="D25:D31" si="18">SIN(RADIANS($A$25))*COS(RADIANS(B25))</f>
        <v>-3.4899496702500969E-2</v>
      </c>
      <c r="E25" s="10">
        <f>SIN(RADIANS(B25))</f>
        <v>0</v>
      </c>
      <c r="F25" s="10">
        <v>-3.4534527000000002</v>
      </c>
      <c r="G25" s="10">
        <v>-2.0868926999999999</v>
      </c>
      <c r="H25" s="10">
        <v>-2.0043573000000001</v>
      </c>
      <c r="I25" s="10">
        <v>-1.4621974</v>
      </c>
      <c r="J25" s="10">
        <v>-1.4496424999999999</v>
      </c>
      <c r="K25" s="10">
        <v>-0.29278141000000002</v>
      </c>
      <c r="L25" s="10">
        <v>-0.29637057999999999</v>
      </c>
      <c r="M25" s="10">
        <f t="shared" si="2"/>
        <v>-11.045694589999998</v>
      </c>
      <c r="N25" s="10">
        <v>-0.62108277000000001</v>
      </c>
      <c r="O25" s="10">
        <v>-6.7953985999999994E-2</v>
      </c>
      <c r="P25" s="10">
        <v>6.3675589000000005E-2</v>
      </c>
      <c r="Q25" s="10">
        <v>-5.0496473E-2</v>
      </c>
      <c r="R25" s="10">
        <v>5.0191510000000002E-2</v>
      </c>
      <c r="S25" s="10">
        <v>-0.44453383000000002</v>
      </c>
      <c r="T25" s="10">
        <v>0.46075407000000002</v>
      </c>
      <c r="U25" s="10">
        <f t="shared" si="3"/>
        <v>-0.60944589000000005</v>
      </c>
      <c r="V25" s="10">
        <v>-2.9966387999999999</v>
      </c>
      <c r="W25" s="10">
        <v>-23.711183999999999</v>
      </c>
      <c r="X25" s="10">
        <v>-23.183685000000001</v>
      </c>
      <c r="Y25" s="10">
        <v>-12.803616999999999</v>
      </c>
      <c r="Z25" s="10">
        <v>-12.874359</v>
      </c>
      <c r="AA25" s="10">
        <v>1.2397244E-2</v>
      </c>
      <c r="AB25" s="10">
        <v>1.3657511000000001E-2</v>
      </c>
      <c r="AC25" s="10">
        <f t="shared" si="4"/>
        <v>-75.543429044999996</v>
      </c>
      <c r="AD25" s="10">
        <f>-(-F25*SIN(RADIANS($A$25))+V25*COS(RADIANS($A$25)))/(基本参数表!$H$22*基本参数表!$L$10)</f>
        <v>1.4901798190708115E-2</v>
      </c>
      <c r="AE25" s="10">
        <f>-(-G25*SIN(RADIANS($A$25))+W25*COS(RADIANS($A$25)))/(基本参数表!$H$22*基本参数表!$L$10)</f>
        <v>0.11369856432075205</v>
      </c>
      <c r="AF25" s="10">
        <f>-(-H25*SIN(RADIANS($A$25))+X25*COS(RADIANS($A$25)))/(基本参数表!$H$22*基本参数表!$L$10)</f>
        <v>0.11116310228431259</v>
      </c>
      <c r="AG25" s="10">
        <f>-(-I25*SIN(RADIANS($A$25))+Y25*COS(RADIANS($A$25)))/(基本参数表!$H$22*基本参数表!$L$10)</f>
        <v>6.1451175545784491E-2</v>
      </c>
      <c r="AH25" s="10">
        <f>-(-J25*SIN(RADIANS($A$25))+Z25*COS(RADIANS($A$25)))/(基本参数表!$H$22*基本参数表!$L$10)</f>
        <v>6.1787258425535209E-2</v>
      </c>
      <c r="AI25" s="10">
        <f>-(-K25*SIN(RADIANS($A$25))+AA25*COS(RADIANS($A$25)))/(基本参数表!$H$22*基本参数表!$L$10)</f>
        <v>-1.0388362070944732E-5</v>
      </c>
      <c r="AJ25" s="10">
        <f>-(-L25*SIN(RADIANS($A$25))+AB25*COS(RADIANS($A$25)))/(基本参数表!$H$22*基本参数表!$L$10)</f>
        <v>-1.5813842838601015E-5</v>
      </c>
      <c r="AK25" s="10">
        <f>-(-M25*SIN(RADIANS($A$25))+AC25*COS(RADIANS($A$25)))/(基本参数表!$H$22*基本参数表!$L$10)</f>
        <v>0.36297569656218287</v>
      </c>
      <c r="AL25" s="10">
        <f>-(F25*COS(RADIANS($A$25))*COS(RADIANS(B25))+N25*SIN(RADIANS(B25))+V25*SIN(RADIANS($A$25))*COS(RADIANS(B25)))/(基本参数表!$H$22*基本参数表!$L$10)</f>
        <v>1.6008815859720672E-2</v>
      </c>
      <c r="AM25" s="10">
        <f>-(G25*COS(RADIANS($A$25))*COS(RADIANS(B25))+O25*SIN(RADIANS(B25))+W25*SIN(RADIANS($A$25))*COS(RADIANS(B25)))/(基本参数表!$H$22*基本参数表!$L$10)</f>
        <v>6.0180153822316246E-3</v>
      </c>
      <c r="AN25" s="10">
        <f>-(H25*COS(RADIANS($A$25))*COS(RADIANS(C25))+P25*SIN(RADIANS(C25))+X25*SIN(RADIANS($A$25))*COS(RADIANS(C25)))/(基本参数表!$H$22*基本参数表!$L$10)</f>
        <v>5.7053366648161718E-3</v>
      </c>
      <c r="AO25" s="10">
        <f>-(I25*COS(RADIANS($A$25))*COS(RADIANS(D25))+Q25*SIN(RADIANS(D25))+Y25*SIN(RADIANS($A$25))*COS(RADIANS(D25)))/(基本参数表!$H$22*基本参数表!$L$10)</f>
        <v>4.8524185736353691E-3</v>
      </c>
      <c r="AP25" s="10">
        <f>-(J25*COS(RADIANS($A$25))*COS(RADIANS(E25))+R25*SIN(RADIANS(E25))+Z25*SIN(RADIANS($A$25))*COS(RADIANS(E25)))/(基本参数表!$H$22*基本参数表!$L$10)</f>
        <v>4.7807390371334925E-3</v>
      </c>
      <c r="AQ25" s="10">
        <f>-(K25*COS(RADIANS($A$25))*COS(RADIANS(F25))+S25*SIN(RADIANS(F25))+AA25*SIN(RADIANS($A$25))*COS(RADIANS(F25)))/(基本参数表!$H$22*基本参数表!$L$10)</f>
        <v>1.2710643619865366E-3</v>
      </c>
      <c r="AR25" s="10">
        <f>-(L25*COS(RADIANS($A$25))*COS(RADIANS(G25))+T25*SIN(RADIANS(G25))+AB25*SIN(RADIANS($A$25))*COS(RADIANS(G25)))/(基本参数表!$H$22*基本参数表!$L$10)</f>
        <v>1.4983814262255651E-3</v>
      </c>
      <c r="AS25" s="10">
        <f>-(M25*COS(RADIANS($A$25))*COS(RADIANS(H25))+U25*SIN(RADIANS(H25))+AC25*SIN(RADIANS($A$25))*COS(RADIANS(H25)))/(基本参数表!$H$22*基本参数表!$L$10)</f>
        <v>4.0065865756932717E-2</v>
      </c>
      <c r="AT25" s="10">
        <f>(-F25*COS(RADIANS($A$25))*SIN(RADIANS(B25))+N25*COS(RADIANS(B25))-V25*SIN(RADIANS($A$25))*SIN(RADIANS(B25)))/(基本参数表!$H$22*基本参数表!$L$10)</f>
        <v>-2.9708663402077539E-3</v>
      </c>
      <c r="AU25" s="10">
        <f>(-G25*COS(RADIANS($A$25))*SIN(RADIANS(B25))+O25*COS(RADIANS(B25))-W25*SIN(RADIANS($A$25))*SIN(RADIANS(B25)))/(基本参数表!$H$22*基本参数表!$L$10)</f>
        <v>-3.2504880096794332E-4</v>
      </c>
      <c r="AV25" s="10">
        <f>(-H25*COS(RADIANS($A$25))*SIN(RADIANS(B25))+P25*COS(RADIANS(B25))-X25*SIN(RADIANS($A$25))*SIN(RADIANS(B25)))/(基本参数表!$H$22*基本参数表!$L$10)</f>
        <v>3.0458366129365193E-4</v>
      </c>
      <c r="AW25" s="10">
        <f>(-I25*COS(RADIANS($A$25))*SIN(RADIANS(B25))+Q25*COS(RADIANS(B25))-Y25*SIN(RADIANS($A$25))*SIN(RADIANS(B25)))/(基本参数表!$H$22*基本参数表!$L$10)</f>
        <v>-2.4154312304446902E-4</v>
      </c>
      <c r="AX25" s="10">
        <f>(-J25*COS(RADIANS($A$25))*SIN(RADIANS(B25))+R25*COS(RADIANS(B25))-Z25*SIN(RADIANS($A$25))*SIN(RADIANS(B25)))/(基本参数表!$H$22*基本参数表!$L$10)</f>
        <v>2.4008437333272164E-4</v>
      </c>
      <c r="AY25" s="10">
        <f>(-K25*COS(RADIANS($A$25))*SIN(RADIANS(B25))+S25*COS(RADIANS(B25))-AA25*SIN(RADIANS($A$25))*SIN(RADIANS(B25)))/(基本参数表!$H$22*基本参数表!$L$10)</f>
        <v>-2.1263681048995062E-3</v>
      </c>
      <c r="AZ25" s="10">
        <f>(-L25*COS(RADIANS($A$25))*SIN(RADIANS(B25))+T25*COS(RADIANS(B25))-AB25*SIN(RADIANS($A$25))*SIN(RADIANS(B25)))/(基本参数表!$H$22*基本参数表!$L$10)</f>
        <v>2.2039554529531182E-3</v>
      </c>
      <c r="BA25" s="10">
        <f>(-M25*COS(RADIANS($A$25))*SIN(RADIANS(B25))+U25*COS(RADIANS(B25))-AC25*SIN(RADIANS($A$25))*SIN(RADIANS(B25)))/(基本参数表!$H$22*基本参数表!$L$10)</f>
        <v>-2.9152028815401811E-3</v>
      </c>
      <c r="BB25" s="10">
        <f t="shared" si="5"/>
        <v>18.893033184403375</v>
      </c>
      <c r="BC25" s="10">
        <f t="shared" si="6"/>
        <v>19.484056562312315</v>
      </c>
      <c r="BD25" s="10">
        <f t="shared" si="7"/>
        <v>12.664030238377821</v>
      </c>
      <c r="BE25" s="10">
        <f t="shared" si="8"/>
        <v>12.924206476365743</v>
      </c>
      <c r="BF25" s="10">
        <f t="shared" si="9"/>
        <v>9.0594746851158732</v>
      </c>
      <c r="BG25" s="10">
        <v>0.28119139999999998</v>
      </c>
      <c r="BH25" s="10">
        <v>-3.5940162999999998</v>
      </c>
      <c r="BI25" s="10">
        <v>4.8421963999999998E-2</v>
      </c>
      <c r="BJ25" s="10">
        <f>BG25/(基本参数表!$H$22*基本参数表!$L$10*基本参数表!$H$6/1000)</f>
        <v>8.5726032082511137E-4</v>
      </c>
      <c r="BK25" s="10">
        <f>BH25/(基本参数表!$H$22*基本参数表!$L$10*基本参数表!$D$6/1000)</f>
        <v>-0.15671372975471587</v>
      </c>
      <c r="BL25" s="10">
        <f>BI25/(基本参数表!$H$22*基本参数表!$L$10*基本参数表!$H$6/1000)</f>
        <v>1.4762268118307314E-4</v>
      </c>
      <c r="BM25" s="22">
        <v>0.42950939999999999</v>
      </c>
      <c r="BN25" s="22">
        <v>3.695495E-3</v>
      </c>
    </row>
    <row r="26" spans="1:66" s="12" customFormat="1">
      <c r="A26" s="68"/>
      <c r="B26" s="20">
        <v>2</v>
      </c>
      <c r="C26" s="10">
        <f t="shared" si="17"/>
        <v>0.99878202512991221</v>
      </c>
      <c r="D26" s="10">
        <f t="shared" si="18"/>
        <v>-3.4878236872062651E-2</v>
      </c>
      <c r="E26" s="10">
        <f>SIN(RADIANS(B26))</f>
        <v>3.4899496702500969E-2</v>
      </c>
      <c r="F26" s="12">
        <v>-3.5107789</v>
      </c>
      <c r="G26" s="10">
        <v>-2.0890550000000001</v>
      </c>
      <c r="H26" s="10">
        <v>-1.9895312999999999</v>
      </c>
      <c r="I26" s="10">
        <v>-1.4363756000000001</v>
      </c>
      <c r="J26" s="10">
        <v>-1.4635636000000001</v>
      </c>
      <c r="K26" s="10">
        <v>-0.25718273000000003</v>
      </c>
      <c r="L26" s="10">
        <v>-0.28232235</v>
      </c>
      <c r="M26" s="10">
        <f t="shared" si="2"/>
        <v>-11.02880948</v>
      </c>
      <c r="N26" s="10">
        <v>-2.0149716</v>
      </c>
      <c r="O26" s="10">
        <v>-9.5361232000000004E-2</v>
      </c>
      <c r="P26" s="10">
        <v>3.7185669999999997E-2</v>
      </c>
      <c r="Q26" s="10">
        <v>-6.5931221999999998E-2</v>
      </c>
      <c r="R26" s="10">
        <v>3.1342980999999999E-2</v>
      </c>
      <c r="S26" s="10">
        <v>-1.5269434</v>
      </c>
      <c r="T26" s="10">
        <v>-0.70565118999999998</v>
      </c>
      <c r="U26" s="10">
        <f t="shared" si="3"/>
        <v>-4.3403299930000001</v>
      </c>
      <c r="V26" s="10">
        <v>-2.7890695999999999</v>
      </c>
      <c r="W26" s="10">
        <v>-23.368155999999999</v>
      </c>
      <c r="X26" s="10">
        <v>-23.563319</v>
      </c>
      <c r="Y26" s="10">
        <v>-13.790108</v>
      </c>
      <c r="Z26" s="10">
        <v>-12.006418999999999</v>
      </c>
      <c r="AA26" s="10">
        <v>-4.2982456999999998E-3</v>
      </c>
      <c r="AB26" s="10">
        <v>6.8098509999999996E-3</v>
      </c>
      <c r="AC26" s="10">
        <f t="shared" si="4"/>
        <v>-75.514559994699994</v>
      </c>
      <c r="AD26" s="10">
        <f>-(-F26*SIN(RADIANS($A$25))+V26*COS(RADIANS($A$25)))/(基本参数表!$H$22*基本参数表!$L$10)</f>
        <v>1.3919093395090579E-2</v>
      </c>
      <c r="AE26" s="10">
        <f>-(-G26*SIN(RADIANS($A$25))+W26*COS(RADIANS($A$25)))/(基本参数表!$H$22*基本参数表!$L$10)</f>
        <v>0.11205909629039162</v>
      </c>
      <c r="AF26" s="10">
        <f>-(-H26*SIN(RADIANS($A$25))+X26*COS(RADIANS($A$25)))/(基本参数表!$H$22*基本参数表!$L$10)</f>
        <v>0.11297544951127761</v>
      </c>
      <c r="AG26" s="10">
        <f>-(-I26*SIN(RADIANS($A$25))+Y26*COS(RADIANS($A$25)))/(基本参数表!$H$22*基本参数表!$L$10)</f>
        <v>6.6162738119580816E-2</v>
      </c>
      <c r="AH26" s="10">
        <f>-(-J26*SIN(RADIANS($A$25))+Z26*COS(RADIANS($A$25)))/(基本参数表!$H$22*基本参数表!$L$10)</f>
        <v>5.7640436586685724E-2</v>
      </c>
      <c r="AI26" s="10">
        <f>-(-K26*SIN(RADIANS($A$25))+AA26*COS(RADIANS($A$25)))/(基本参数表!$H$22*基本参数表!$L$10)</f>
        <v>6.3480890936747265E-5</v>
      </c>
      <c r="AJ26" s="10">
        <f>-(-L26*SIN(RADIANS($A$25))+AB26*COS(RADIANS($A$25)))/(基本参数表!$H$22*基本参数表!$L$10)</f>
        <v>1.4575898889887527E-5</v>
      </c>
      <c r="AK26" s="10">
        <f>-(-M26*SIN(RADIANS($A$25))+AC26*COS(RADIANS($A$25)))/(基本参数表!$H$22*基本参数表!$L$10)</f>
        <v>0.36283487069285297</v>
      </c>
      <c r="AL26" s="10">
        <f>-(F26*COS(RADIANS($A$25))*COS(RADIANS(B26))+N26*SIN(RADIANS(B26))+V26*SIN(RADIANS($A$25))*COS(RADIANS(B26)))/(基本参数表!$H$22*基本参数表!$L$10)</f>
        <v>1.6643945295016848E-2</v>
      </c>
      <c r="AM26" s="10">
        <f>-(G26*COS(RADIANS($A$25))*COS(RADIANS(B26))+O26*SIN(RADIANS(B26))+W26*SIN(RADIANS($A$25))*COS(RADIANS(B26)))/(基本参数表!$H$22*基本参数表!$L$10)</f>
        <v>6.0978283767516277E-3</v>
      </c>
      <c r="AN26" s="10">
        <f>-(H26*COS(RADIANS($A$25))*COS(RADIANS(C26))+P26*SIN(RADIANS(C26))+X26*SIN(RADIANS($A$25))*COS(RADIANS(C26)))/(基本参数表!$H$22*基本参数表!$L$10)</f>
        <v>5.5733200993905536E-3</v>
      </c>
      <c r="AO26" s="10">
        <f>-(I26*COS(RADIANS($A$25))*COS(RADIANS(D26))+Q26*SIN(RADIANS(D26))+Y26*SIN(RADIANS($A$25))*COS(RADIANS(D26)))/(基本参数表!$H$22*基本参数表!$L$10)</f>
        <v>4.5642519701119778E-3</v>
      </c>
      <c r="AP26" s="10">
        <f>-(J26*COS(RADIANS($A$25))*COS(RADIANS(E26))+R26*SIN(RADIANS(E26))+Z26*SIN(RADIANS($A$25))*COS(RADIANS(E26)))/(基本参数表!$H$22*基本参数表!$L$10)</f>
        <v>4.9920873084804279E-3</v>
      </c>
      <c r="AQ26" s="10">
        <f>-(K26*COS(RADIANS($A$25))*COS(RADIANS(F26))+S26*SIN(RADIANS(F26))+AA26*SIN(RADIANS($A$25))*COS(RADIANS(F26)))/(基本参数表!$H$22*基本参数表!$L$10)</f>
        <v>7.7916054981086436E-4</v>
      </c>
      <c r="AR26" s="10">
        <f>-(L26*COS(RADIANS($A$25))*COS(RADIANS(G26))+T26*SIN(RADIANS(G26))+AB26*SIN(RADIANS($A$25))*COS(RADIANS(G26)))/(基本参数表!$H$22*基本参数表!$L$10)</f>
        <v>1.2268252179009585E-3</v>
      </c>
      <c r="AS26" s="10">
        <f>-(M26*COS(RADIANS($A$25))*COS(RADIANS(H26))+U26*SIN(RADIANS(H26))+AC26*SIN(RADIANS($A$25))*COS(RADIANS(H26)))/(基本参数表!$H$22*基本参数表!$L$10)</f>
        <v>3.9371564544370331E-2</v>
      </c>
      <c r="AT26" s="10">
        <f>(-F26*COS(RADIANS($A$25))*SIN(RADIANS(B26))+N26*COS(RADIANS(B26))-V26*SIN(RADIANS($A$25))*SIN(RADIANS(B26)))/(基本参数表!$H$22*基本参数表!$L$10)</f>
        <v>-9.06300270282967E-3</v>
      </c>
      <c r="AU26" s="10">
        <f>(-G26*COS(RADIANS($A$25))*SIN(RADIANS(B26))+O26*COS(RADIANS(B26))-W26*SIN(RADIANS($A$25))*SIN(RADIANS(B26)))/(基本参数表!$H$22*基本参数表!$L$10)</f>
        <v>-2.4348487867794499E-4</v>
      </c>
      <c r="AV26" s="10">
        <f>(-H26*COS(RADIANS($A$25))*SIN(RADIANS(B26))+P26*COS(RADIANS(B26))-X26*SIN(RADIANS($A$25))*SIN(RADIANS(B26)))/(基本参数表!$H$22*基本参数表!$L$10)</f>
        <v>3.7240816866753335E-4</v>
      </c>
      <c r="AW26" s="10">
        <f>(-I26*COS(RADIANS($A$25))*SIN(RADIANS(B26))+Q26*COS(RADIANS(B26))-Y26*SIN(RADIANS($A$25))*SIN(RADIANS(B26)))/(基本参数表!$H$22*基本参数表!$L$10)</f>
        <v>-1.5588423705415773E-4</v>
      </c>
      <c r="AX26" s="10">
        <f>(-J26*COS(RADIANS($A$25))*SIN(RADIANS(B26))+R26*COS(RADIANS(B26))-Z26*SIN(RADIANS($A$25))*SIN(RADIANS(B26)))/(基本参数表!$H$22*基本参数表!$L$10)</f>
        <v>3.2405818017067943E-4</v>
      </c>
      <c r="AY26" s="10">
        <f>(-K26*COS(RADIANS($A$25))*SIN(RADIANS(B26))+S26*COS(RADIANS(B26))-AA26*SIN(RADIANS($A$25))*SIN(RADIANS(B26)))/(基本参数表!$H$22*基本参数表!$L$10)</f>
        <v>-7.2565979820853558E-3</v>
      </c>
      <c r="AZ26" s="10">
        <f>(-L26*COS(RADIANS($A$25))*SIN(RADIANS(B26))+T26*COS(RADIANS(B26))-AB26*SIN(RADIANS($A$25))*SIN(RADIANS(B26)))/(基本参数表!$H$22*基本参数表!$L$10)</f>
        <v>-3.3261908374188267E-3</v>
      </c>
      <c r="BA26" s="10">
        <f>(-M26*COS(RADIANS($A$25))*SIN(RADIANS(B26))+U26*COS(RADIANS(B26))-AC26*SIN(RADIANS($A$25))*SIN(RADIANS(B26)))/(基本参数表!$H$22*基本参数表!$L$10)</f>
        <v>-1.9348694289227742E-2</v>
      </c>
      <c r="BB26" s="10">
        <f t="shared" si="5"/>
        <v>18.376885895579534</v>
      </c>
      <c r="BC26" s="10">
        <f t="shared" si="6"/>
        <v>20.270762758383743</v>
      </c>
      <c r="BD26" s="10">
        <f t="shared" si="7"/>
        <v>14.495855739962051</v>
      </c>
      <c r="BE26" s="10">
        <f t="shared" si="8"/>
        <v>11.546359874108703</v>
      </c>
      <c r="BF26" s="10">
        <f t="shared" si="9"/>
        <v>9.2156579219490045</v>
      </c>
      <c r="BG26" s="10">
        <v>0.24182519</v>
      </c>
      <c r="BH26" s="10">
        <v>-3.6194424999999999</v>
      </c>
      <c r="BI26" s="10">
        <v>1.0871727</v>
      </c>
      <c r="BJ26" s="10">
        <f>BG26/(基本参数表!$H$22*基本参数表!$L$10*基本参数表!$H$6/1000)</f>
        <v>7.3724566243133156E-4</v>
      </c>
      <c r="BK26" s="10">
        <f>BH26/(基本参数表!$H$22*基本参数表!$L$10*基本参数表!$D$6/1000)</f>
        <v>-0.15782241549870912</v>
      </c>
      <c r="BL26" s="10">
        <f>BI26/(基本参数表!$H$22*基本参数表!$L$10*基本参数表!$H$6/1000)</f>
        <v>3.3144328652807398E-3</v>
      </c>
      <c r="BM26" s="22">
        <v>0.42985371999999999</v>
      </c>
      <c r="BN26" s="22">
        <v>3.1885809000000002E-3</v>
      </c>
    </row>
    <row r="27" spans="1:66" s="12" customFormat="1">
      <c r="A27" s="68"/>
      <c r="B27" s="20">
        <v>4</v>
      </c>
      <c r="C27" s="10">
        <f t="shared" si="17"/>
        <v>0.99695636119368447</v>
      </c>
      <c r="D27" s="10">
        <f t="shared" si="18"/>
        <v>-3.4814483282576247E-2</v>
      </c>
      <c r="E27" s="10">
        <f t="shared" ref="E27:E31" si="19">SIN(RADIANS(B27))</f>
        <v>6.9756473744125302E-2</v>
      </c>
      <c r="F27" s="10">
        <v>-3.5053857000000002</v>
      </c>
      <c r="G27" s="10">
        <v>-2.0782590000000001</v>
      </c>
      <c r="H27" s="10">
        <v>-1.9652388999999999</v>
      </c>
      <c r="I27" s="10">
        <v>-1.3942760999999999</v>
      </c>
      <c r="J27" s="10">
        <v>-1.4630985999999999</v>
      </c>
      <c r="K27" s="10">
        <v>-0.17929907</v>
      </c>
      <c r="L27" s="10">
        <v>-0.21479092</v>
      </c>
      <c r="M27" s="10">
        <f t="shared" si="2"/>
        <v>-10.800348290000002</v>
      </c>
      <c r="N27" s="10">
        <v>-3.5623274999999999</v>
      </c>
      <c r="O27" s="10">
        <v>-0.12252180999999999</v>
      </c>
      <c r="P27" s="10">
        <v>1.1207020999999999E-2</v>
      </c>
      <c r="Q27" s="10">
        <v>-8.1096318000000001E-2</v>
      </c>
      <c r="R27" s="10">
        <v>1.4042285999999999E-2</v>
      </c>
      <c r="S27" s="10">
        <v>-2.6125536</v>
      </c>
      <c r="T27" s="10">
        <v>-1.9110286999999999</v>
      </c>
      <c r="U27" s="10">
        <f t="shared" si="3"/>
        <v>-8.264278620999999</v>
      </c>
      <c r="V27" s="10">
        <v>-2.3162175999999999</v>
      </c>
      <c r="W27" s="10">
        <v>-22.944602</v>
      </c>
      <c r="X27" s="10">
        <v>-23.877103000000002</v>
      </c>
      <c r="Y27" s="10">
        <v>-14.986223000000001</v>
      </c>
      <c r="Z27" s="10">
        <v>-11.160294</v>
      </c>
      <c r="AA27" s="10">
        <v>-4.1886315E-2</v>
      </c>
      <c r="AB27" s="10">
        <v>-2.4677819E-2</v>
      </c>
      <c r="AC27" s="10">
        <f t="shared" si="4"/>
        <v>-75.351003733999988</v>
      </c>
      <c r="AD27" s="10">
        <f>-(-F27*SIN(RADIANS($A$25))+V27*COS(RADIANS($A$25)))/(基本参数表!$H$22*基本参数表!$L$10)</f>
        <v>1.1657746629690931E-2</v>
      </c>
      <c r="AE27" s="10">
        <f>-(-G27*SIN(RADIANS($A$25))+W27*COS(RADIANS($A$25)))/(基本参数表!$H$22*基本参数表!$L$10)</f>
        <v>0.11003251433583811</v>
      </c>
      <c r="AF27" s="10">
        <f>-(-H27*SIN(RADIANS($A$25))+X27*COS(RADIANS($A$25)))/(基本参数表!$H$22*基本参数表!$L$10)</f>
        <v>0.11447142365986365</v>
      </c>
      <c r="AG27" s="10">
        <f>-(-I27*SIN(RADIANS($A$25))+Y27*COS(RADIANS($A$25)))/(基本参数表!$H$22*基本参数表!$L$10)</f>
        <v>7.1873680878884433E-2</v>
      </c>
      <c r="AH27" s="10">
        <f>-(-J27*SIN(RADIANS($A$25))+Z27*COS(RADIANS($A$25)))/(基本参数表!$H$22*基本参数表!$L$10)</f>
        <v>5.3595498741761609E-2</v>
      </c>
      <c r="AI27" s="10">
        <f>-(-K27*SIN(RADIANS($A$25))+AA27*COS(RADIANS($A$25)))/(基本参数表!$H$22*基本参数表!$L$10)</f>
        <v>2.3016719374671939E-4</v>
      </c>
      <c r="AJ27" s="10">
        <f>-(-L27*SIN(RADIANS($A$25))+AB27*COS(RADIANS($A$25)))/(基本参数表!$H$22*基本参数表!$L$10)</f>
        <v>1.5382770469449808E-4</v>
      </c>
      <c r="AK27" s="10">
        <f>-(-M27*SIN(RADIANS($A$25))+AC27*COS(RADIANS($A$25)))/(基本参数表!$H$22*基本参数表!$L$10)</f>
        <v>0.36201485914447989</v>
      </c>
      <c r="AL27" s="10">
        <f>-(F27*COS(RADIANS($A$25))*COS(RADIANS(B27))+N27*SIN(RADIANS(B27))+V27*SIN(RADIANS($A$25))*COS(RADIANS(B27)))/(基本参数表!$H$22*基本参数表!$L$10)</f>
        <v>1.7519433016978846E-2</v>
      </c>
      <c r="AM27" s="10">
        <f>-(G27*COS(RADIANS($A$25))*COS(RADIANS(B27))+O27*SIN(RADIANS(B27))+W27*SIN(RADIANS($A$25))*COS(RADIANS(B27)))/(基本参数表!$H$22*基本参数表!$L$10)</f>
        <v>6.1307245173002796E-3</v>
      </c>
      <c r="AN27" s="10">
        <f>-(H27*COS(RADIANS($A$25))*COS(RADIANS(C27))+P27*SIN(RADIANS(C27))+X27*SIN(RADIANS($A$25))*COS(RADIANS(C27)))/(基本参数表!$H$22*基本参数表!$L$10)</f>
        <v>5.4070056575295832E-3</v>
      </c>
      <c r="AO27" s="10">
        <f>-(I27*COS(RADIANS($A$25))*COS(RADIANS(D27))+Q27*SIN(RADIANS(D27))+Y27*SIN(RADIANS($A$25))*COS(RADIANS(D27)))/(基本参数表!$H$22*基本参数表!$L$10)</f>
        <v>4.16327773057403E-3</v>
      </c>
      <c r="AP27" s="10">
        <f>-(J27*COS(RADIANS($A$25))*COS(RADIANS(E27))+R27*SIN(RADIANS(E27))+Z27*SIN(RADIANS($A$25))*COS(RADIANS(E27)))/(基本参数表!$H$22*基本参数表!$L$10)</f>
        <v>5.1311206962643564E-3</v>
      </c>
      <c r="AQ27" s="10">
        <f>-(K27*COS(RADIANS($A$25))*COS(RADIANS(F27))+S27*SIN(RADIANS(F27))+AA27*SIN(RADIANS($A$25))*COS(RADIANS(F27)))/(基本参数表!$H$22*基本参数表!$L$10)</f>
        <v>8.4463805058217431E-5</v>
      </c>
      <c r="AR27" s="10">
        <f>-(L27*COS(RADIANS($A$25))*COS(RADIANS(G27))+T27*SIN(RADIANS(G27))+AB27*SIN(RADIANS($A$25))*COS(RADIANS(G27)))/(基本参数表!$H$22*基本参数表!$L$10)</f>
        <v>6.9050609831548565E-4</v>
      </c>
      <c r="AS27" s="10">
        <f>-(M27*COS(RADIANS($A$25))*COS(RADIANS(H27))+U27*SIN(RADIANS(H27))+AC27*SIN(RADIANS($A$25))*COS(RADIANS(H27)))/(基本参数表!$H$22*基本参数表!$L$10)</f>
        <v>3.7673058919541133E-2</v>
      </c>
      <c r="AT27" s="10">
        <f>(-F27*COS(RADIANS($A$25))*SIN(RADIANS(B27))+N27*COS(RADIANS(B27))-V27*SIN(RADIANS($A$25))*SIN(RADIANS(B27)))/(基本参数表!$H$22*基本参数表!$L$10)</f>
        <v>-1.5856448661439475E-2</v>
      </c>
      <c r="AU27" s="10">
        <f>(-G27*COS(RADIANS($A$25))*SIN(RADIANS(B27))+O27*COS(RADIANS(B27))-W27*SIN(RADIANS($A$25))*SIN(RADIANS(B27)))/(基本参数表!$H$22*基本参数表!$L$10)</f>
        <v>-1.5879578156418239E-4</v>
      </c>
      <c r="AV27" s="10">
        <f>(-H27*COS(RADIANS($A$25))*SIN(RADIANS(B27))+P27*COS(RADIANS(B27))-X27*SIN(RADIANS($A$25))*SIN(RADIANS(B27)))/(基本参数表!$H$22*基本参数表!$L$10)</f>
        <v>4.307725277796885E-4</v>
      </c>
      <c r="AW27" s="10">
        <f>(-I27*COS(RADIANS($A$25))*SIN(RADIANS(B27))+Q27*COS(RADIANS(B27))-Y27*SIN(RADIANS($A$25))*SIN(RADIANS(B27)))/(基本参数表!$H$22*基本参数表!$L$10)</f>
        <v>-9.6536380966778278E-5</v>
      </c>
      <c r="AX27" s="10">
        <f>(-J27*COS(RADIANS($A$25))*SIN(RADIANS(B27))+R27*COS(RADIANS(B27))-Z27*SIN(RADIANS($A$25))*SIN(RADIANS(B27)))/(基本参数表!$H$22*基本参数表!$L$10)</f>
        <v>4.2494063109799695E-4</v>
      </c>
      <c r="AY27" s="10">
        <f>(-K27*COS(RADIANS($A$25))*SIN(RADIANS(B27))+S27*COS(RADIANS(B27))-AA27*SIN(RADIANS($A$25))*SIN(RADIANS(B27)))/(基本参数表!$H$22*基本参数表!$L$10)</f>
        <v>-1.2407056404704972E-2</v>
      </c>
      <c r="AZ27" s="10">
        <f>(-L27*COS(RADIANS($A$25))*SIN(RADIANS(B27))+T27*COS(RADIANS(B27))-AB27*SIN(RADIANS($A$25))*SIN(RADIANS(B27)))/(基本参数表!$H$22*基本参数表!$L$10)</f>
        <v>-9.0475443230785772E-3</v>
      </c>
      <c r="BA27" s="10">
        <f>(-M27*COS(RADIANS($A$25))*SIN(RADIANS(B27))+U27*COS(RADIANS(B27))-AC27*SIN(RADIANS($A$25))*SIN(RADIANS(B27)))/(基本参数表!$H$22*基本参数表!$L$10)</f>
        <v>-3.6710668392876296E-2</v>
      </c>
      <c r="BB27" s="10">
        <f t="shared" si="5"/>
        <v>17.947717928825146</v>
      </c>
      <c r="BC27" s="10">
        <f t="shared" si="6"/>
        <v>21.170945789645192</v>
      </c>
      <c r="BD27" s="10">
        <f t="shared" si="7"/>
        <v>17.263724769323648</v>
      </c>
      <c r="BE27" s="10">
        <f t="shared" si="8"/>
        <v>10.445183794016206</v>
      </c>
      <c r="BF27" s="10">
        <f t="shared" si="9"/>
        <v>9.6093831912518706</v>
      </c>
      <c r="BG27" s="10">
        <v>0.23536544000000001</v>
      </c>
      <c r="BH27" s="10">
        <v>-3.7884213999999998</v>
      </c>
      <c r="BI27" s="10">
        <v>2.2226838999999998</v>
      </c>
      <c r="BJ27" s="10">
        <f>BG27/(基本参数表!$H$22*基本参数表!$L$10*基本参数表!$H$6/1000)</f>
        <v>7.1755200409949786E-4</v>
      </c>
      <c r="BK27" s="10">
        <f>BH27/(基本参数表!$H$22*基本参数表!$L$10*基本参数表!$D$6/1000)</f>
        <v>-0.16519058287982233</v>
      </c>
      <c r="BL27" s="10">
        <f>BI27/(基本参数表!$H$22*基本参数表!$L$10*基本参数表!$H$6/1000)</f>
        <v>6.7762339573927575E-3</v>
      </c>
      <c r="BM27" s="22">
        <v>0.43218526000000002</v>
      </c>
      <c r="BN27" s="22">
        <v>3.1259612000000001E-3</v>
      </c>
    </row>
    <row r="28" spans="1:66" s="12" customFormat="1">
      <c r="A28" s="68"/>
      <c r="B28" s="20">
        <v>6</v>
      </c>
      <c r="C28" s="10">
        <f t="shared" si="17"/>
        <v>0.99391605950069728</v>
      </c>
      <c r="D28" s="10">
        <f t="shared" si="18"/>
        <v>-3.4708313607970068E-2</v>
      </c>
      <c r="E28" s="10">
        <f t="shared" si="19"/>
        <v>0.10452846326765347</v>
      </c>
      <c r="F28" s="10">
        <v>-3.5233422000000001</v>
      </c>
      <c r="G28" s="10">
        <v>-2.0636022999999999</v>
      </c>
      <c r="H28" s="10">
        <v>-1.94113</v>
      </c>
      <c r="I28" s="10">
        <v>-1.3303716000000001</v>
      </c>
      <c r="J28" s="10">
        <v>-1.4435541000000001</v>
      </c>
      <c r="K28" s="10">
        <v>-4.9426363000000001E-2</v>
      </c>
      <c r="L28" s="10">
        <v>-9.6582234000000003E-2</v>
      </c>
      <c r="M28" s="10">
        <f t="shared" si="2"/>
        <v>-10.448008797</v>
      </c>
      <c r="N28" s="10">
        <v>-5.1502091999999999</v>
      </c>
      <c r="O28" s="10">
        <v>-0.14943249</v>
      </c>
      <c r="P28" s="10">
        <v>-1.5001507000000001E-2</v>
      </c>
      <c r="Q28" s="10">
        <v>-9.5861651000000006E-2</v>
      </c>
      <c r="R28" s="10">
        <v>-2.6532169000000002E-3</v>
      </c>
      <c r="S28" s="10">
        <v>-3.7803342</v>
      </c>
      <c r="T28" s="10">
        <v>-3.0507724000000001</v>
      </c>
      <c r="U28" s="10">
        <f t="shared" si="3"/>
        <v>-12.244264664899999</v>
      </c>
      <c r="V28" s="10">
        <v>-1.4620375999999999</v>
      </c>
      <c r="W28" s="10">
        <v>-22.413450999999998</v>
      </c>
      <c r="X28" s="10">
        <v>-24.115517000000001</v>
      </c>
      <c r="Y28" s="10">
        <v>-16.197085000000001</v>
      </c>
      <c r="Z28" s="10">
        <v>-10.251066</v>
      </c>
      <c r="AA28" s="10">
        <v>-0.10371118</v>
      </c>
      <c r="AB28" s="10">
        <v>-7.9351141E-2</v>
      </c>
      <c r="AC28" s="10">
        <f t="shared" si="4"/>
        <v>-74.622218920999998</v>
      </c>
      <c r="AD28" s="10">
        <f>-(-F28*SIN(RADIANS($A$25))+V28*COS(RADIANS($A$25)))/(基本参数表!$H$22*基本参数表!$L$10)</f>
        <v>7.5773774726299566E-3</v>
      </c>
      <c r="AE28" s="10">
        <f>-(-G28*SIN(RADIANS($A$25))+W28*COS(RADIANS($A$25)))/(基本参数表!$H$22*基本参数表!$L$10)</f>
        <v>0.10749092555905929</v>
      </c>
      <c r="AF28" s="10">
        <f>-(-H28*SIN(RADIANS($A$25))+X28*COS(RADIANS($A$25)))/(基本参数表!$H$22*基本参数表!$L$10)</f>
        <v>0.11560712575005094</v>
      </c>
      <c r="AG28" s="10">
        <f>-(-I28*SIN(RADIANS($A$25))+Y28*COS(RADIANS($A$25)))/(基本参数表!$H$22*基本参数表!$L$10)</f>
        <v>7.7651480905661444E-2</v>
      </c>
      <c r="AH28" s="10">
        <f>-(-J28*SIN(RADIANS($A$25))+Z28*COS(RADIANS($A$25)))/(基本参数表!$H$22*基本参数表!$L$10)</f>
        <v>4.9245714938199701E-2</v>
      </c>
      <c r="AI28" s="10">
        <f>-(-K28*SIN(RADIANS($A$25))+AA28*COS(RADIANS($A$25)))/(基本参数表!$H$22*基本参数表!$L$10)</f>
        <v>5.0403744342618307E-4</v>
      </c>
      <c r="AJ28" s="10">
        <f>-(-L28*SIN(RADIANS($A$25))+AB28*COS(RADIANS($A$25)))/(基本参数表!$H$22*基本参数表!$L$10)</f>
        <v>3.9545750157999801E-4</v>
      </c>
      <c r="AK28" s="10">
        <f>-(-M28*SIN(RADIANS($A$25))+AC28*COS(RADIANS($A$25)))/(基本参数表!$H$22*基本参数表!$L$10)</f>
        <v>0.35847211957060748</v>
      </c>
      <c r="AL28" s="10">
        <f>-(F28*COS(RADIANS($A$25))*COS(RADIANS(B28))+N28*SIN(RADIANS(B28))+V28*SIN(RADIANS($A$25))*COS(RADIANS(B28)))/(基本参数表!$H$22*基本参数表!$L$10)</f>
        <v>1.9083263390090123E-2</v>
      </c>
      <c r="AM28" s="10">
        <f>-(G28*COS(RADIANS($A$25))*COS(RADIANS(B28))+O28*SIN(RADIANS(B28))+W28*SIN(RADIANS($A$25))*COS(RADIANS(B28)))/(基本参数表!$H$22*基本参数表!$L$10)</f>
        <v>6.1644882505390904E-3</v>
      </c>
      <c r="AN28" s="10">
        <f>-(H28*COS(RADIANS($A$25))*COS(RADIANS(C28))+P28*SIN(RADIANS(C28))+X28*SIN(RADIANS($A$25))*COS(RADIANS(C28)))/(基本参数表!$H$22*基本参数表!$L$10)</f>
        <v>5.2541598449048288E-3</v>
      </c>
      <c r="AO28" s="10">
        <f>-(I28*COS(RADIANS($A$25))*COS(RADIANS(D28))+Q28*SIN(RADIANS(D28))+Y28*SIN(RADIANS($A$25))*COS(RADIANS(D28)))/(基本参数表!$H$22*基本参数表!$L$10)</f>
        <v>3.6556055885712362E-3</v>
      </c>
      <c r="AP28" s="10">
        <f>-(J28*COS(RADIANS($A$25))*COS(RADIANS(E28))+R28*SIN(RADIANS(E28))+Z28*SIN(RADIANS($A$25))*COS(RADIANS(E28)))/(基本参数表!$H$22*基本参数表!$L$10)</f>
        <v>5.1895731050072254E-3</v>
      </c>
      <c r="AQ28" s="10">
        <f>-(K28*COS(RADIANS($A$25))*COS(RADIANS(F28))+S28*SIN(RADIANS(F28))+AA28*SIN(RADIANS($A$25))*COS(RADIANS(F28)))/(基本参数表!$H$22*基本参数表!$L$10)</f>
        <v>-8.9272361221295795E-4</v>
      </c>
      <c r="AR28" s="10">
        <f>-(L28*COS(RADIANS($A$25))*COS(RADIANS(G28))+T28*SIN(RADIANS(G28))+AB28*SIN(RADIANS($A$25))*COS(RADIANS(G28)))/(基本参数表!$H$22*基本参数表!$L$10)</f>
        <v>-7.7306755874064533E-5</v>
      </c>
      <c r="AS28" s="10">
        <f>-(M28*COS(RADIANS($A$25))*COS(RADIANS(H28))+U28*SIN(RADIANS(H28))+AC28*SIN(RADIANS($A$25))*COS(RADIANS(H28)))/(基本参数表!$H$22*基本参数表!$L$10)</f>
        <v>3.5483600978872917E-2</v>
      </c>
      <c r="AT28" s="10">
        <f>(-F28*COS(RADIANS($A$25))*SIN(RADIANS(B28))+N28*COS(RADIANS(B28))-V28*SIN(RADIANS($A$25))*SIN(RADIANS(B28)))/(基本参数表!$H$22*基本参数表!$L$10)</f>
        <v>-2.2765303216355493E-2</v>
      </c>
      <c r="AU28" s="10">
        <f>(-G28*COS(RADIANS($A$25))*SIN(RADIANS(B28))+O28*COS(RADIANS(B28))-W28*SIN(RADIANS($A$25))*SIN(RADIANS(B28)))/(基本参数表!$H$22*基本参数表!$L$10)</f>
        <v>-7.0813766002452347E-5</v>
      </c>
      <c r="AV28" s="10">
        <f>(-H28*COS(RADIANS($A$25))*SIN(RADIANS(B28))+P28*COS(RADIANS(B28))-X28*SIN(RADIANS($A$25))*SIN(RADIANS(B28)))/(基本参数表!$H$22*基本参数表!$L$10)</f>
        <v>4.7779716484099152E-4</v>
      </c>
      <c r="AW28" s="10">
        <f>(-I28*COS(RADIANS($A$25))*SIN(RADIANS(B28))+Q28*COS(RADIANS(B28))-Y28*SIN(RADIANS($A$25))*SIN(RADIANS(B28)))/(基本参数表!$H$22*基本参数表!$L$10)</f>
        <v>-7.3885505516528324E-5</v>
      </c>
      <c r="AX28" s="10">
        <f>(-J28*COS(RADIANS($A$25))*SIN(RADIANS(B28))+R28*COS(RADIANS(B28))-Z28*SIN(RADIANS($A$25))*SIN(RADIANS(B28)))/(基本参数表!$H$22*基本参数表!$L$10)</f>
        <v>5.2983480043240251E-4</v>
      </c>
      <c r="AY28" s="10">
        <f>(-K28*COS(RADIANS($A$25))*SIN(RADIANS(B28))+S28*COS(RADIANS(B28))-AA28*SIN(RADIANS($A$25))*SIN(RADIANS(B28)))/(基本参数表!$H$22*基本参数表!$L$10)</f>
        <v>-1.7960775556868952E-2</v>
      </c>
      <c r="AZ28" s="10">
        <f>(-L28*COS(RADIANS($A$25))*SIN(RADIANS(B28))+T28*COS(RADIANS(B28))-AB28*SIN(RADIANS($A$25))*SIN(RADIANS(B28)))/(基本参数表!$H$22*基本参数表!$L$10)</f>
        <v>-1.4466143017416104E-2</v>
      </c>
      <c r="BA28" s="10">
        <f>(-M28*COS(RADIANS($A$25))*SIN(RADIANS(B28))+U28*COS(RADIANS(B28))-AC28*SIN(RADIANS($A$25))*SIN(RADIANS(B28)))/(基本参数表!$H$22*基本参数表!$L$10)</f>
        <v>-5.4329289096886134E-2</v>
      </c>
      <c r="BB28" s="10">
        <f t="shared" si="5"/>
        <v>17.437120680643538</v>
      </c>
      <c r="BC28" s="10">
        <f t="shared" si="6"/>
        <v>22.002970819808585</v>
      </c>
      <c r="BD28" s="10">
        <f t="shared" si="7"/>
        <v>21.241755715777558</v>
      </c>
      <c r="BE28" s="10">
        <f t="shared" si="8"/>
        <v>9.4893575910288934</v>
      </c>
      <c r="BF28" s="10">
        <f t="shared" si="9"/>
        <v>10.102472964455982</v>
      </c>
      <c r="BG28" s="10">
        <v>0.24026575999999999</v>
      </c>
      <c r="BH28" s="10">
        <v>-3.9334848999999998</v>
      </c>
      <c r="BI28" s="10">
        <v>3.3622931999999999</v>
      </c>
      <c r="BJ28" s="10">
        <f>BG28/(基本参数表!$H$22*基本参数表!$L$10*基本参数表!$H$6/1000)</f>
        <v>7.3249147200408419E-4</v>
      </c>
      <c r="BK28" s="10">
        <f>BH28/(基本参数表!$H$22*基本参数表!$L$10*基本参数表!$D$6/1000)</f>
        <v>-0.17151594154229508</v>
      </c>
      <c r="BL28" s="10">
        <f>BI28/(基本参数表!$H$22*基本参数表!$L$10*基本参数表!$H$6/1000)</f>
        <v>1.0250528811834539E-2</v>
      </c>
      <c r="BM28" s="22">
        <v>0.43458250999999998</v>
      </c>
      <c r="BN28" s="22">
        <v>3.2409490999999999E-3</v>
      </c>
    </row>
    <row r="29" spans="1:66" s="12" customFormat="1">
      <c r="A29" s="68"/>
      <c r="B29" s="20">
        <v>8</v>
      </c>
      <c r="C29" s="10">
        <f t="shared" si="17"/>
        <v>0.98966482419024082</v>
      </c>
      <c r="D29" s="10">
        <f t="shared" si="18"/>
        <v>-3.4559857199638437E-2</v>
      </c>
      <c r="E29" s="10">
        <f t="shared" si="19"/>
        <v>0.13917310096006544</v>
      </c>
      <c r="F29" s="10">
        <v>-3.5556201999999999</v>
      </c>
      <c r="G29" s="10">
        <v>-2.0523212000000002</v>
      </c>
      <c r="H29" s="10">
        <v>-1.9007349</v>
      </c>
      <c r="I29" s="10">
        <v>-1.2571372999999999</v>
      </c>
      <c r="J29" s="10">
        <v>-1.4208341</v>
      </c>
      <c r="K29" s="10">
        <v>0.11451016999999999</v>
      </c>
      <c r="L29" s="10">
        <v>5.7237831000000003E-2</v>
      </c>
      <c r="M29" s="10">
        <f t="shared" si="2"/>
        <v>-10.014899698999999</v>
      </c>
      <c r="N29" s="10">
        <v>-6.5076181999999996</v>
      </c>
      <c r="O29" s="10">
        <v>-0.17525434000000001</v>
      </c>
      <c r="P29" s="10">
        <v>-4.0847974000000002E-2</v>
      </c>
      <c r="Q29" s="10">
        <v>-0.11181094</v>
      </c>
      <c r="R29" s="10">
        <v>-1.8439106E-2</v>
      </c>
      <c r="S29" s="10">
        <v>-4.8275142999999998</v>
      </c>
      <c r="T29" s="10">
        <v>-4.1267785000000003</v>
      </c>
      <c r="U29" s="10">
        <f t="shared" si="3"/>
        <v>-15.80826336</v>
      </c>
      <c r="V29" s="10">
        <v>-0.460123</v>
      </c>
      <c r="W29" s="10">
        <v>-21.833895999999999</v>
      </c>
      <c r="X29" s="10">
        <v>-24.263776</v>
      </c>
      <c r="Y29" s="10">
        <v>-17.296343</v>
      </c>
      <c r="Z29" s="10">
        <v>-9.3582573</v>
      </c>
      <c r="AA29" s="10">
        <v>-0.18591962000000001</v>
      </c>
      <c r="AB29" s="10">
        <v>-0.15396161999999999</v>
      </c>
      <c r="AC29" s="10">
        <f t="shared" si="4"/>
        <v>-73.552276540000008</v>
      </c>
      <c r="AD29" s="10">
        <f>-(-F29*SIN(RADIANS($A$25))+V29*COS(RADIANS($A$25)))/(基本参数表!$H$22*基本参数表!$L$10)</f>
        <v>2.7931608935663774E-3</v>
      </c>
      <c r="AE29" s="10">
        <f>-(-G29*SIN(RADIANS($A$25))+W29*COS(RADIANS($A$25)))/(基本参数表!$H$22*基本参数表!$L$10)</f>
        <v>0.10471850728097293</v>
      </c>
      <c r="AF29" s="10">
        <f>-(-H29*SIN(RADIANS($A$25))+X29*COS(RADIANS($A$25)))/(基本参数表!$H$22*基本参数表!$L$10)</f>
        <v>0.11630912739076969</v>
      </c>
      <c r="AG29" s="10">
        <f>-(-I29*SIN(RADIANS($A$25))+Y29*COS(RADIANS($A$25)))/(基本参数表!$H$22*基本参数表!$L$10)</f>
        <v>8.2894205842218446E-2</v>
      </c>
      <c r="AH29" s="10">
        <f>-(-J29*SIN(RADIANS($A$25))+Z29*COS(RADIANS($A$25)))/(基本参数表!$H$22*基本参数表!$L$10)</f>
        <v>4.4973892706737136E-2</v>
      </c>
      <c r="AI29" s="10">
        <f>-(-K29*SIN(RADIANS($A$25))+AA29*COS(RADIANS($A$25)))/(基本参数表!$H$22*基本参数表!$L$10)</f>
        <v>8.6966388607681014E-4</v>
      </c>
      <c r="AJ29" s="10">
        <f>-(-L29*SIN(RADIANS($A$25))+AB29*COS(RADIANS($A$25)))/(基本参数表!$H$22*基本参数表!$L$10)</f>
        <v>7.2645106750395851E-4</v>
      </c>
      <c r="AK29" s="10">
        <f>-(-M29*SIN(RADIANS($A$25))+AC29*COS(RADIANS($A$25)))/(基本参数表!$H$22*基本参数表!$L$10)</f>
        <v>0.35328500906784549</v>
      </c>
      <c r="AL29" s="10">
        <f>-(F29*COS(RADIANS($A$25))*COS(RADIANS(B29))+N29*SIN(RADIANS(B29))+V29*SIN(RADIANS($A$25))*COS(RADIANS(B29)))/(基本参数表!$H$22*基本参数表!$L$10)</f>
        <v>2.1088215503313291E-2</v>
      </c>
      <c r="AM29" s="10">
        <f>-(G29*COS(RADIANS($A$25))*COS(RADIANS(B29))+O29*SIN(RADIANS(B29))+W29*SIN(RADIANS($A$25))*COS(RADIANS(B29)))/(基本参数表!$H$22*基本参数表!$L$10)</f>
        <v>6.2227981212656701E-3</v>
      </c>
      <c r="AN29" s="10">
        <f>-(H29*COS(RADIANS($A$25))*COS(RADIANS(C29))+P29*SIN(RADIANS(C29))+X29*SIN(RADIANS($A$25))*COS(RADIANS(C29)))/(基本参数表!$H$22*基本参数表!$L$10)</f>
        <v>5.0384723915114314E-3</v>
      </c>
      <c r="AO29" s="10">
        <f>-(I29*COS(RADIANS($A$25))*COS(RADIANS(D29))+Q29*SIN(RADIANS(D29))+Y29*SIN(RADIANS($A$25))*COS(RADIANS(D29)))/(基本参数表!$H$22*基本参数表!$L$10)</f>
        <v>3.1219608689363491E-3</v>
      </c>
      <c r="AP29" s="10">
        <f>-(J29*COS(RADIANS($A$25))*COS(RADIANS(E29))+R29*SIN(RADIANS(E29))+Z29*SIN(RADIANS($A$25))*COS(RADIANS(E29)))/(基本参数表!$H$22*基本参数表!$L$10)</f>
        <v>5.2301883961710554E-3</v>
      </c>
      <c r="AQ29" s="10">
        <f>-(K29*COS(RADIANS($A$25))*COS(RADIANS(F29))+S29*SIN(RADIANS(F29))+AA29*SIN(RADIANS($A$25))*COS(RADIANS(F29)))/(基本参数表!$H$22*基本参数表!$L$10)</f>
        <v>-2.0094265585468094E-3</v>
      </c>
      <c r="AR29" s="10">
        <f>-(L29*COS(RADIANS($A$25))*COS(RADIANS(G29))+T29*SIN(RADIANS(G29))+AB29*SIN(RADIANS($A$25))*COS(RADIANS(G29)))/(基本参数表!$H$22*基本参数表!$L$10)</f>
        <v>-1.0060596952186226E-3</v>
      </c>
      <c r="AS29" s="10">
        <f>-(M29*COS(RADIANS($A$25))*COS(RADIANS(H29))+U29*SIN(RADIANS(H29))+AC29*SIN(RADIANS($A$25))*COS(RADIANS(H29)))/(基本参数表!$H$22*基本参数表!$L$10)</f>
        <v>3.3069507852412645E-2</v>
      </c>
      <c r="AT29" s="10">
        <f>(-F29*COS(RADIANS($A$25))*SIN(RADIANS(B29))+N29*COS(RADIANS(B29))-V29*SIN(RADIANS($A$25))*SIN(RADIANS(B29)))/(基本参数表!$H$22*基本参数表!$L$10)</f>
        <v>-2.8470481476729183E-2</v>
      </c>
      <c r="AU29" s="10">
        <f>(-G29*COS(RADIANS($A$25))*SIN(RADIANS(B29))+O29*COS(RADIANS(B29))-W29*SIN(RADIANS($A$25))*SIN(RADIANS(B29)))/(基本参数表!$H$22*基本参数表!$L$10)</f>
        <v>2.8013042788527903E-5</v>
      </c>
      <c r="AV29" s="10">
        <f>(-H29*COS(RADIANS($A$25))*SIN(RADIANS(B29))+P29*COS(RADIANS(B29))-X29*SIN(RADIANS($A$25))*SIN(RADIANS(B29)))/(基本参数表!$H$22*基本参数表!$L$10)</f>
        <v>5.0736540515925463E-4</v>
      </c>
      <c r="AW29" s="10">
        <f>(-I29*COS(RADIANS($A$25))*SIN(RADIANS(B29))+Q29*COS(RADIANS(B29))-Y29*SIN(RADIANS($A$25))*SIN(RADIANS(B29)))/(基本参数表!$H$22*基本参数表!$L$10)</f>
        <v>-9.5089766526938152E-5</v>
      </c>
      <c r="AX29" s="10">
        <f>(-J29*COS(RADIANS($A$25))*SIN(RADIANS(B29))+R29*COS(RADIANS(B29))-Z29*SIN(RADIANS($A$25))*SIN(RADIANS(B29)))/(基本参数表!$H$22*基本参数表!$L$10)</f>
        <v>6.4053123751072881E-4</v>
      </c>
      <c r="AY29" s="10">
        <f>(-K29*COS(RADIANS($A$25))*SIN(RADIANS(B29))+S29*COS(RADIANS(B29))-AA29*SIN(RADIANS($A$25))*SIN(RADIANS(B29)))/(基本参数表!$H$22*基本参数表!$L$10)</f>
        <v>-2.2947545612136501E-2</v>
      </c>
      <c r="AZ29" s="10">
        <f>(-L29*COS(RADIANS($A$25))*SIN(RADIANS(B29))+T29*COS(RADIANS(B29))-AB29*SIN(RADIANS($A$25))*SIN(RADIANS(B29)))/(基本参数表!$H$22*基本参数表!$L$10)</f>
        <v>-1.958944351922063E-2</v>
      </c>
      <c r="BA29" s="10">
        <f>(-M29*COS(RADIANS($A$25))*SIN(RADIANS(B29))+U29*COS(RADIANS(B29))-AC29*SIN(RADIANS($A$25))*SIN(RADIANS(B29)))/(基本参数表!$H$22*基本参数表!$L$10)</f>
        <v>-6.992665068915474E-2</v>
      </c>
      <c r="BB29" s="10">
        <f t="shared" si="5"/>
        <v>16.82820256101671</v>
      </c>
      <c r="BC29" s="10">
        <f t="shared" si="6"/>
        <v>23.084204566987715</v>
      </c>
      <c r="BD29" s="10">
        <f t="shared" si="7"/>
        <v>26.551968241184415</v>
      </c>
      <c r="BE29" s="10">
        <f t="shared" si="8"/>
        <v>8.5989049151005474</v>
      </c>
      <c r="BF29" s="10">
        <f t="shared" si="9"/>
        <v>10.683104527727979</v>
      </c>
      <c r="BG29" s="10">
        <v>0.25683534000000002</v>
      </c>
      <c r="BH29" s="10">
        <v>-4.1038974000000001</v>
      </c>
      <c r="BI29" s="10">
        <v>4.3486238999999998</v>
      </c>
      <c r="BJ29" s="10">
        <f>BG29/(基本参数表!$H$22*基本参数表!$L$10*基本参数表!$H$6/1000)</f>
        <v>7.8300668501108707E-4</v>
      </c>
      <c r="BK29" s="10">
        <f>BH29/(基本参数表!$H$22*基本参数表!$L$10*基本参数表!$D$6/1000)</f>
        <v>-0.17894661971474118</v>
      </c>
      <c r="BL29" s="10">
        <f>BI29/(基本参数表!$H$22*基本参数表!$L$10*基本参数表!$H$6/1000)</f>
        <v>1.3257527504972581E-2</v>
      </c>
      <c r="BM29" s="22">
        <v>0.43765340000000003</v>
      </c>
      <c r="BN29" s="22">
        <v>3.5303366E-3</v>
      </c>
    </row>
    <row r="30" spans="1:66" s="12" customFormat="1">
      <c r="A30" s="68"/>
      <c r="B30" s="20">
        <v>10</v>
      </c>
      <c r="C30" s="10">
        <f t="shared" si="17"/>
        <v>0.98420783473768791</v>
      </c>
      <c r="D30" s="10">
        <f t="shared" si="18"/>
        <v>-3.4369294928846945E-2</v>
      </c>
      <c r="E30" s="10">
        <f t="shared" si="19"/>
        <v>0.17364817766693033</v>
      </c>
      <c r="F30" s="10">
        <v>-3.4982099999999998</v>
      </c>
      <c r="G30" s="10">
        <v>-2.0299111999999999</v>
      </c>
      <c r="H30" s="10">
        <v>-1.8613225</v>
      </c>
      <c r="I30" s="10">
        <v>-1.1466244999999999</v>
      </c>
      <c r="J30" s="10">
        <v>-1.3828644999999999</v>
      </c>
      <c r="K30" s="10">
        <v>0.29520594999999999</v>
      </c>
      <c r="L30" s="10">
        <v>0.24440229999999999</v>
      </c>
      <c r="M30" s="10">
        <f t="shared" si="2"/>
        <v>-9.3793244499999986</v>
      </c>
      <c r="N30" s="10">
        <v>-7.8870142999999997</v>
      </c>
      <c r="O30" s="10">
        <v>-0.19998648999999999</v>
      </c>
      <c r="P30" s="10">
        <v>-6.6537883000000006E-2</v>
      </c>
      <c r="Q30" s="10">
        <v>-0.12509433</v>
      </c>
      <c r="R30" s="10">
        <v>-3.5995075000000001E-2</v>
      </c>
      <c r="S30" s="10">
        <v>-5.7453424000000002</v>
      </c>
      <c r="T30" s="10">
        <v>-5.1441314</v>
      </c>
      <c r="U30" s="10">
        <f t="shared" si="3"/>
        <v>-19.204101877999999</v>
      </c>
      <c r="V30" s="10">
        <v>0.87919349999999996</v>
      </c>
      <c r="W30" s="10">
        <v>-21.153044000000001</v>
      </c>
      <c r="X30" s="10">
        <v>-24.323229000000001</v>
      </c>
      <c r="Y30" s="10">
        <v>-18.465803000000001</v>
      </c>
      <c r="Z30" s="10">
        <v>-8.5789909000000009</v>
      </c>
      <c r="AA30" s="10">
        <v>-0.27722053000000002</v>
      </c>
      <c r="AB30" s="10">
        <v>-0.24458632999999999</v>
      </c>
      <c r="AC30" s="10">
        <f t="shared" si="4"/>
        <v>-72.163680260000007</v>
      </c>
      <c r="AD30" s="10">
        <f>-(-F30*SIN(RADIANS($A$25))+V30*COS(RADIANS($A$25)))/(基本参数表!$H$22*基本参数表!$L$10)</f>
        <v>-3.6189616667328395E-3</v>
      </c>
      <c r="AE30" s="10">
        <f>-(-G30*SIN(RADIANS($A$25))+W30*COS(RADIANS($A$25)))/(基本参数表!$H$22*基本参数表!$L$10)</f>
        <v>0.1014599856982389</v>
      </c>
      <c r="AF30" s="10">
        <f>-(-H30*SIN(RADIANS($A$25))+X30*COS(RADIANS($A$25)))/(基本参数表!$H$22*基本参数表!$L$10)</f>
        <v>0.11658676023182861</v>
      </c>
      <c r="AG30" s="10">
        <f>-(-I30*SIN(RADIANS($A$25))+Y30*COS(RADIANS($A$25)))/(基本参数表!$H$22*基本参数表!$L$10)</f>
        <v>8.8466304928842304E-2</v>
      </c>
      <c r="AH30" s="10">
        <f>-(-J30*SIN(RADIANS($A$25))+Z30*COS(RADIANS($A$25)))/(基本参数表!$H$22*基本参数表!$L$10)</f>
        <v>4.1242308303121138E-2</v>
      </c>
      <c r="AI30" s="10">
        <f>-(-K30*SIN(RADIANS($A$25))+AA30*COS(RADIANS($A$25)))/(基本参数表!$H$22*基本参数表!$L$10)</f>
        <v>1.275958708383916E-3</v>
      </c>
      <c r="AJ30" s="10">
        <f>-(-L30*SIN(RADIANS($A$25))+AB30*COS(RADIANS($A$25)))/(基本参数表!$H$22*基本参数表!$L$10)</f>
        <v>1.1284334839411052E-3</v>
      </c>
      <c r="AK30" s="10">
        <f>-(-M30*SIN(RADIANS($A$25))+AC30*COS(RADIANS($A$25)))/(基本参数表!$H$22*基本参数表!$L$10)</f>
        <v>0.34654078968762314</v>
      </c>
      <c r="AL30" s="10">
        <f>-(F30*COS(RADIANS($A$25))*COS(RADIANS(B30))+N30*SIN(RADIANS(B30))+V30*SIN(RADIANS($A$25))*COS(RADIANS(B30)))/(基本参数表!$H$22*基本参数表!$L$10)</f>
        <v>2.3164640103568158E-2</v>
      </c>
      <c r="AM30" s="10">
        <f>-(G30*COS(RADIANS($A$25))*COS(RADIANS(B30))+O30*SIN(RADIANS(B30))+W30*SIN(RADIANS($A$25))*COS(RADIANS(B30)))/(基本参数表!$H$22*基本参数表!$L$10)</f>
        <v>6.2450031140968438E-3</v>
      </c>
      <c r="AN30" s="10">
        <f>-(H30*COS(RADIANS($A$25))*COS(RADIANS(C30))+P30*SIN(RADIANS(C30))+X30*SIN(RADIANS($A$25))*COS(RADIANS(C30)))/(基本参数表!$H$22*基本参数表!$L$10)</f>
        <v>4.842268058761718E-3</v>
      </c>
      <c r="AO30" s="10">
        <f>-(I30*COS(RADIANS($A$25))*COS(RADIANS(D30))+Q30*SIN(RADIANS(D30))+Y30*SIN(RADIANS($A$25))*COS(RADIANS(D30)))/(基本参数表!$H$22*基本参数表!$L$10)</f>
        <v>2.3983972685005057E-3</v>
      </c>
      <c r="AP30" s="10">
        <f>-(J30*COS(RADIANS($A$25))*COS(RADIANS(E30))+R30*SIN(RADIANS(E30))+Z30*SIN(RADIANS($A$25))*COS(RADIANS(E30)))/(基本参数表!$H$22*基本参数表!$L$10)</f>
        <v>5.1790642125541658E-3</v>
      </c>
      <c r="AQ30" s="10">
        <f>-(K30*COS(RADIANS($A$25))*COS(RADIANS(F30))+S30*SIN(RADIANS(F30))+AA30*SIN(RADIANS($A$25))*COS(RADIANS(F30)))/(基本参数表!$H$22*基本参数表!$L$10)</f>
        <v>-3.131664277914668E-3</v>
      </c>
      <c r="AR30" s="10">
        <f>-(L30*COS(RADIANS($A$25))*COS(RADIANS(G30))+T30*SIN(RADIANS(G30))+AB30*SIN(RADIANS($A$25))*COS(RADIANS(G30)))/(基本参数表!$H$22*基本参数表!$L$10)</f>
        <v>-2.0800092435688264E-3</v>
      </c>
      <c r="AS30" s="10">
        <f>-(M30*COS(RADIANS($A$25))*COS(RADIANS(H30))+U30*SIN(RADIANS(H30))+AC30*SIN(RADIANS($A$25))*COS(RADIANS(H30)))/(基本参数表!$H$22*基本参数表!$L$10)</f>
        <v>2.9789652188583315E-2</v>
      </c>
      <c r="AT30" s="10">
        <f>(-F30*COS(RADIANS($A$25))*SIN(RADIANS(B30))+N30*COS(RADIANS(B30))-V30*SIN(RADIANS($A$25))*SIN(RADIANS(B30)))/(基本参数表!$H$22*基本参数表!$L$10)</f>
        <v>-3.4223918440060119E-2</v>
      </c>
      <c r="AU30" s="10">
        <f>(-G30*COS(RADIANS($A$25))*SIN(RADIANS(B30))+O30*COS(RADIANS(B30))-W30*SIN(RADIANS($A$25))*SIN(RADIANS(B30)))/(基本参数表!$H$22*基本参数表!$L$10)</f>
        <v>1.2979669351719753E-4</v>
      </c>
      <c r="AV30" s="10">
        <f>(-H30*COS(RADIANS($A$25))*SIN(RADIANS(B30))+P30*COS(RADIANS(B30))-X30*SIN(RADIANS($A$25))*SIN(RADIANS(B30)))/(基本参数表!$H$22*基本参数表!$L$10)</f>
        <v>5.2658588024834913E-4</v>
      </c>
      <c r="AW30" s="10">
        <f>(-I30*COS(RADIANS($A$25))*SIN(RADIANS(B30))+Q30*COS(RADIANS(B30))-Y30*SIN(RADIANS($A$25))*SIN(RADIANS(B30)))/(基本参数表!$H$22*基本参数表!$L$10)</f>
        <v>-1.7274165817527217E-4</v>
      </c>
      <c r="AX30" s="10">
        <f>(-J30*COS(RADIANS($A$25))*SIN(RADIANS(B30))+R30*COS(RADIANS(B30))-Z30*SIN(RADIANS($A$25))*SIN(RADIANS(B30)))/(基本参数表!$H$22*基本参数表!$L$10)</f>
        <v>7.2968671804513432E-4</v>
      </c>
      <c r="AY30" s="10">
        <f>(-K30*COS(RADIANS($A$25))*SIN(RADIANS(B30))+S30*COS(RADIANS(B30))-AA30*SIN(RADIANS($A$25))*SIN(RADIANS(B30)))/(基本参数表!$H$22*基本参数表!$L$10)</f>
        <v>-2.7317653831325988E-2</v>
      </c>
      <c r="AZ30" s="10">
        <f>(-L30*COS(RADIANS($A$25))*SIN(RADIANS(B30))+T30*COS(RADIANS(B30))-AB30*SIN(RADIANS($A$25))*SIN(RADIANS(B30)))/(基本参数表!$H$22*基本参数表!$L$10)</f>
        <v>-2.4442412520818798E-2</v>
      </c>
      <c r="BA30" s="10">
        <f>(-M30*COS(RADIANS($A$25))*SIN(RADIANS(B30))+U30*COS(RADIANS(B30))-AC30*SIN(RADIANS($A$25))*SIN(RADIANS(B30)))/(基本参数表!$H$22*基本参数表!$L$10)</f>
        <v>-8.477065715856949E-2</v>
      </c>
      <c r="BB30" s="10">
        <f t="shared" si="5"/>
        <v>16.246586886276052</v>
      </c>
      <c r="BC30" s="10">
        <f t="shared" si="6"/>
        <v>24.076890997571621</v>
      </c>
      <c r="BD30" s="10">
        <f t="shared" si="7"/>
        <v>36.885592762600183</v>
      </c>
      <c r="BE30" s="10">
        <f t="shared" si="8"/>
        <v>7.9632741766647479</v>
      </c>
      <c r="BF30" s="10">
        <f t="shared" si="9"/>
        <v>11.632925000058664</v>
      </c>
      <c r="BG30" s="10">
        <v>0.28699682999999998</v>
      </c>
      <c r="BH30" s="10">
        <v>-4.4155435000000001</v>
      </c>
      <c r="BI30" s="10">
        <v>5.2387534000000002</v>
      </c>
      <c r="BJ30" s="10">
        <f>BG30/(基本参数表!$H$22*基本参数表!$L$10*基本参数表!$H$6/1000)</f>
        <v>8.7495917215672304E-4</v>
      </c>
      <c r="BK30" s="10">
        <f>BH30/(基本参数表!$H$22*基本参数表!$L$10*基本参数表!$D$6/1000)</f>
        <v>-0.19253565733110123</v>
      </c>
      <c r="BL30" s="10">
        <f>BI30/(基本参数表!$H$22*基本参数表!$L$10*基本参数表!$H$6/1000)</f>
        <v>1.5971240302539991E-2</v>
      </c>
      <c r="BM30" s="22">
        <v>0.44300297</v>
      </c>
      <c r="BN30" s="22">
        <v>4.0365877999999997E-3</v>
      </c>
    </row>
    <row r="31" spans="1:66" s="12" customFormat="1">
      <c r="A31" s="68"/>
      <c r="B31" s="20">
        <v>15</v>
      </c>
      <c r="C31" s="10">
        <f t="shared" si="17"/>
        <v>0.96533741037413545</v>
      </c>
      <c r="D31" s="10">
        <f t="shared" si="18"/>
        <v>-3.3710325189435862E-2</v>
      </c>
      <c r="E31" s="10">
        <f t="shared" si="19"/>
        <v>0.25881904510252074</v>
      </c>
      <c r="F31" s="10">
        <v>-3.2236224999999998</v>
      </c>
      <c r="G31" s="10">
        <v>-1.9345098999999999</v>
      </c>
      <c r="H31" s="10">
        <v>-1.7312363</v>
      </c>
      <c r="I31" s="10">
        <v>-0.82547649999999995</v>
      </c>
      <c r="J31" s="10">
        <v>-1.3191873000000001</v>
      </c>
      <c r="K31" s="10">
        <v>0.61341263000000001</v>
      </c>
      <c r="L31" s="10">
        <v>0.65635149000000004</v>
      </c>
      <c r="M31" s="10">
        <f t="shared" si="2"/>
        <v>-7.764268379999999</v>
      </c>
      <c r="N31" s="10">
        <v>-11.65221</v>
      </c>
      <c r="O31" s="10">
        <v>-0.25697455000000002</v>
      </c>
      <c r="P31" s="10">
        <v>-0.13286510000000001</v>
      </c>
      <c r="Q31" s="10">
        <v>-0.1567856</v>
      </c>
      <c r="R31" s="10">
        <v>-7.6820986999999993E-2</v>
      </c>
      <c r="S31" s="10">
        <v>-7.2896583000000001</v>
      </c>
      <c r="T31" s="10">
        <v>-6.9440871</v>
      </c>
      <c r="U31" s="10">
        <f t="shared" si="3"/>
        <v>-26.509401637</v>
      </c>
      <c r="V31" s="10">
        <v>4.9365223</v>
      </c>
      <c r="W31" s="10">
        <v>-19.145019999999999</v>
      </c>
      <c r="X31" s="10">
        <v>-24.223113000000001</v>
      </c>
      <c r="Y31" s="10">
        <v>-21.204528</v>
      </c>
      <c r="Z31" s="10">
        <v>-6.8057173999999998</v>
      </c>
      <c r="AA31" s="10">
        <v>-0.46530617000000002</v>
      </c>
      <c r="AB31" s="10">
        <v>-0.45481559999999999</v>
      </c>
      <c r="AC31" s="10">
        <f t="shared" si="4"/>
        <v>-67.361977870000018</v>
      </c>
      <c r="AD31" s="10">
        <f>-(-F31*SIN(RADIANS($A$25))+V31*COS(RADIANS($A$25)))/(基本参数表!$H$22*基本参数表!$L$10)</f>
        <v>-2.3060667375013569E-2</v>
      </c>
      <c r="AE31" s="10">
        <f>-(-G31*SIN(RADIANS($A$25))+W31*COS(RADIANS($A$25)))/(基本参数表!$H$22*基本参数表!$L$10)</f>
        <v>9.1844796695168401E-2</v>
      </c>
      <c r="AF31" s="10">
        <f>-(-H31*SIN(RADIANS($A$25))+X31*COS(RADIANS($A$25)))/(基本参数表!$H$22*基本参数表!$L$10)</f>
        <v>0.11608644425783375</v>
      </c>
      <c r="AG31" s="10">
        <f>-(-I31*SIN(RADIANS($A$25))+Y31*COS(RADIANS($A$25)))/(基本参数表!$H$22*基本参数表!$L$10)</f>
        <v>0.10150503770140133</v>
      </c>
      <c r="AH31" s="10">
        <f>-(-J31*SIN(RADIANS($A$25))+Z31*COS(RADIANS($A$25)))/(基本参数表!$H$22*基本参数表!$L$10)</f>
        <v>3.2754628800790365E-2</v>
      </c>
      <c r="AI31" s="10">
        <f>-(-K31*SIN(RADIANS($A$25))+AA31*COS(RADIANS($A$25)))/(基本参数表!$H$22*基本参数表!$L$10)</f>
        <v>2.1219726505270434E-3</v>
      </c>
      <c r="AJ31" s="10">
        <f>-(-L31*SIN(RADIANS($A$25))+AB31*COS(RADIANS($A$25)))/(基本参数表!$H$22*基本参数表!$L$10)</f>
        <v>2.0646548932042414E-3</v>
      </c>
      <c r="AK31" s="10">
        <f>-(-M31*SIN(RADIANS($A$25))+AC31*COS(RADIANS($A$25)))/(基本参数表!$H$22*基本参数表!$L$10)</f>
        <v>0.32331686762391165</v>
      </c>
      <c r="AL31" s="10">
        <f>-(F31*COS(RADIANS($A$25))*COS(RADIANS(B31))+N31*SIN(RADIANS(B31))+V31*SIN(RADIANS($A$25))*COS(RADIANS(B31)))/(基本参数表!$H$22*基本参数表!$L$10)</f>
        <v>3.0107028520454323E-2</v>
      </c>
      <c r="AM31" s="10">
        <f>-(G31*COS(RADIANS($A$25))*COS(RADIANS(B31))+O31*SIN(RADIANS(B31))+W31*SIN(RADIANS($A$25))*COS(RADIANS(B31)))/(基本参数表!$H$22*基本参数表!$L$10)</f>
        <v>6.1637492506313113E-3</v>
      </c>
      <c r="AN31" s="10">
        <f>-(H31*COS(RADIANS($A$25))*COS(RADIANS(C31))+P31*SIN(RADIANS(C31))+X31*SIN(RADIANS($A$25))*COS(RADIANS(C31)))/(基本参数表!$H$22*基本参数表!$L$10)</f>
        <v>4.2424636074857277E-3</v>
      </c>
      <c r="AO31" s="10">
        <f>-(I31*COS(RADIANS($A$25))*COS(RADIANS(D31))+Q31*SIN(RADIANS(D31))+Y31*SIN(RADIANS($A$25))*COS(RADIANS(D31)))/(基本参数表!$H$22*基本参数表!$L$10)</f>
        <v>4.0588788392975812E-4</v>
      </c>
      <c r="AP31" s="10">
        <f>-(J31*COS(RADIANS($A$25))*COS(RADIANS(E31))+R31*SIN(RADIANS(E31))+Z31*SIN(RADIANS($A$25))*COS(RADIANS(E31)))/(基本参数表!$H$22*基本参数表!$L$10)</f>
        <v>5.1717926068238877E-3</v>
      </c>
      <c r="AQ31" s="10">
        <f>-(K31*COS(RADIANS($A$25))*COS(RADIANS(F31))+S31*SIN(RADIANS(F31))+AA31*SIN(RADIANS($A$25))*COS(RADIANS(F31)))/(基本参数表!$H$22*基本参数表!$L$10)</f>
        <v>-4.9661032940041833E-3</v>
      </c>
      <c r="AR31" s="10">
        <f>-(L31*COS(RADIANS($A$25))*COS(RADIANS(G31))+T31*SIN(RADIANS(G31))+AB31*SIN(RADIANS($A$25))*COS(RADIANS(G31)))/(基本参数表!$H$22*基本参数表!$L$10)</f>
        <v>-4.333032403616004E-3</v>
      </c>
      <c r="AS31" s="10">
        <f>-(M31*COS(RADIANS($A$25))*COS(RADIANS(H31))+U31*SIN(RADIANS(H31))+AC31*SIN(RADIANS($A$25))*COS(RADIANS(H31)))/(基本参数表!$H$22*基本参数表!$L$10)</f>
        <v>2.2028790702178946E-2</v>
      </c>
      <c r="AT31" s="10">
        <f>(-F31*COS(RADIANS($A$25))*SIN(RADIANS(B31))+N31*COS(RADIANS(B31))-V31*SIN(RADIANS($A$25))*SIN(RADIANS(B31)))/(基本参数表!$H$22*基本参数表!$L$10)</f>
        <v>-4.9635814670513707E-2</v>
      </c>
      <c r="AU31" s="10">
        <f>(-G31*COS(RADIANS($A$25))*SIN(RADIANS(B31))+O31*COS(RADIANS(B31))-W31*SIN(RADIANS($A$25))*SIN(RADIANS(B31)))/(基本参数表!$H$22*基本参数表!$L$10)</f>
        <v>3.7900665262541506E-4</v>
      </c>
      <c r="AV31" s="10">
        <f>(-H31*COS(RADIANS($A$25))*SIN(RADIANS(B31))+P31*COS(RADIANS(B31))-X31*SIN(RADIANS($A$25))*SIN(RADIANS(B31)))/(基本参数表!$H$22*基本参数表!$L$10)</f>
        <v>4.8152774723246518E-4</v>
      </c>
      <c r="AW31" s="10">
        <f>(-I31*COS(RADIANS($A$25))*SIN(RADIANS(B31))+Q31*COS(RADIANS(B31))-Y31*SIN(RADIANS($A$25))*SIN(RADIANS(B31)))/(基本参数表!$H$22*基本参数表!$L$10)</f>
        <v>-6.1924283940756309E-4</v>
      </c>
      <c r="AX31" s="10">
        <f>(-J31*COS(RADIANS($A$25))*SIN(RADIANS(B31))+R31*COS(RADIANS(B31))-Z31*SIN(RADIANS($A$25))*SIN(RADIANS(B31)))/(基本参数表!$H$22*基本参数表!$L$10)</f>
        <v>9.8320054043415993E-4</v>
      </c>
      <c r="AY31" s="10">
        <f>(-K31*COS(RADIANS($A$25))*SIN(RADIANS(B31))+S31*COS(RADIANS(B31))-AA31*SIN(RADIANS($A$25))*SIN(RADIANS(B31)))/(基本参数表!$H$22*基本参数表!$L$10)</f>
        <v>-3.4460031882934991E-2</v>
      </c>
      <c r="AZ31" s="10">
        <f>(-L31*COS(RADIANS($A$25))*SIN(RADIANS(B31))+T31*COS(RADIANS(B31))-AB31*SIN(RADIANS($A$25))*SIN(RADIANS(B31)))/(基本参数表!$H$22*基本参数表!$L$10)</f>
        <v>-3.2916036463289396E-2</v>
      </c>
      <c r="BA31" s="10">
        <f>(-M31*COS(RADIANS($A$25))*SIN(RADIANS(B31))+U31*COS(RADIANS(B31))-AC31*SIN(RADIANS($A$25))*SIN(RADIANS(B31)))/(基本参数表!$H$22*基本参数表!$L$10)</f>
        <v>-0.11578739091585363</v>
      </c>
      <c r="BB31" s="10">
        <f t="shared" si="5"/>
        <v>14.90080030198525</v>
      </c>
      <c r="BC31" s="10">
        <f t="shared" si="6"/>
        <v>27.362979390795939</v>
      </c>
      <c r="BD31" s="10">
        <f t="shared" si="7"/>
        <v>250.0814676177117</v>
      </c>
      <c r="BE31" s="10">
        <f t="shared" si="8"/>
        <v>6.3333221749016939</v>
      </c>
      <c r="BF31" s="10">
        <f t="shared" si="9"/>
        <v>14.67701391306656</v>
      </c>
      <c r="BG31" s="10">
        <v>0.52358941000000003</v>
      </c>
      <c r="BH31" s="10">
        <v>-5.188231</v>
      </c>
      <c r="BI31" s="10">
        <v>6.9062542000000002</v>
      </c>
      <c r="BJ31" s="10">
        <f>BG31/(基本参数表!$H$22*基本参数表!$L$10*基本参数表!$H$6/1000)</f>
        <v>1.5962523234964898E-3</v>
      </c>
      <c r="BK31" s="10">
        <f>BH31/(基本参数表!$H$22*基本参数表!$L$10*基本参数表!$D$6/1000)</f>
        <v>-0.22622797532638886</v>
      </c>
      <c r="BL31" s="10">
        <f>BI31/(基本参数表!$H$22*基本参数表!$L$10*基本参数表!$H$6/1000)</f>
        <v>2.1054903141389723E-2</v>
      </c>
      <c r="BM31" s="22">
        <v>0.45863984000000002</v>
      </c>
      <c r="BN31" s="22">
        <v>7.8815172000000003E-3</v>
      </c>
    </row>
    <row r="32" spans="1:66" s="12" customFormat="1">
      <c r="A32" s="71">
        <v>0</v>
      </c>
      <c r="B32" s="20">
        <v>0</v>
      </c>
      <c r="C32" s="10">
        <f t="shared" ref="C32:C38" si="20">COS(RADIANS($A$32))*COS(RADIANS(B32))</f>
        <v>1</v>
      </c>
      <c r="D32" s="10">
        <f t="shared" ref="D32:D38" si="21">SIN(RADIANS($A$32))*COS(RADIANS(B32))</f>
        <v>0</v>
      </c>
      <c r="E32" s="10">
        <f>SIN(RADIANS(B32))</f>
        <v>0</v>
      </c>
      <c r="F32" s="7">
        <v>-3.3850012999999999</v>
      </c>
      <c r="G32" s="7">
        <v>-1.5153832</v>
      </c>
      <c r="H32" s="7">
        <v>-1.4257754</v>
      </c>
      <c r="I32" s="7">
        <v>-1.3470171</v>
      </c>
      <c r="J32" s="7">
        <v>-1.3250932</v>
      </c>
      <c r="K32" s="7">
        <v>-0.28790155000000001</v>
      </c>
      <c r="L32" s="7">
        <v>-0.30720448</v>
      </c>
      <c r="M32" s="7">
        <f>SUM(F32:L32)</f>
        <v>-9.5933762299999987</v>
      </c>
      <c r="N32" s="10">
        <v>-0.97837247999999999</v>
      </c>
      <c r="O32" s="10">
        <v>-9.7994755000000003E-2</v>
      </c>
      <c r="P32" s="10">
        <v>9.1511168000000004E-2</v>
      </c>
      <c r="Q32" s="10">
        <v>-6.0938141000000001E-2</v>
      </c>
      <c r="R32" s="10">
        <v>6.0877112999999997E-2</v>
      </c>
      <c r="S32" s="10">
        <v>-0.1573581</v>
      </c>
      <c r="T32" s="10">
        <v>0.16412428000000001</v>
      </c>
      <c r="U32" s="10">
        <f>SUM(N32:T32)</f>
        <v>-0.97815091500000007</v>
      </c>
      <c r="V32" s="10">
        <v>-6.3514017000000003</v>
      </c>
      <c r="W32" s="10">
        <v>-35.252066999999997</v>
      </c>
      <c r="X32" s="10">
        <v>-34.488605999999997</v>
      </c>
      <c r="Y32" s="10">
        <v>-18.502220999999999</v>
      </c>
      <c r="Z32" s="10">
        <v>-18.497754</v>
      </c>
      <c r="AA32" s="10">
        <v>5.5802157999999998E-3</v>
      </c>
      <c r="AB32" s="10">
        <v>1.2480338000000001E-2</v>
      </c>
      <c r="AC32" s="10">
        <f>SUM(V32:AB32)</f>
        <v>-113.07398914619998</v>
      </c>
      <c r="AD32" s="10">
        <f>-(-F32*SIN(RADIANS($A$32))+V32*COS(RADIANS($A$32)))/(基本参数表!$H$22*基本参数表!$L$10)</f>
        <v>3.0381080324717924E-2</v>
      </c>
      <c r="AE32" s="10">
        <f>-(-G32*SIN(RADIANS($A$32))+W32*COS(RADIANS($A$32)))/(基本参数表!$H$22*基本参数表!$L$10)</f>
        <v>0.16862354638021679</v>
      </c>
      <c r="AF32" s="10">
        <f>-(-H32*SIN(RADIANS($A$32))+X32*COS(RADIANS($A$32)))/(基本参数表!$H$22*基本参数表!$L$10)</f>
        <v>0.16497163282453831</v>
      </c>
      <c r="AG32" s="10">
        <f>-(-I32*SIN(RADIANS($A$32))+Y32*COS(RADIANS($A$32)))/(基本参数表!$H$22*基本参数表!$L$10)</f>
        <v>8.8502898877689112E-2</v>
      </c>
      <c r="AH32" s="10">
        <f>-(-J32*SIN(RADIANS($A$32))+Z32*COS(RADIANS($A$32)))/(基本参数表!$H$22*基本参数表!$L$10)</f>
        <v>8.8481531580796136E-2</v>
      </c>
      <c r="AI32" s="10">
        <f>-(-K32*SIN(RADIANS($A$32))+AA32*COS(RADIANS($A$32)))/(基本参数表!$H$22*基本参数表!$L$10)</f>
        <v>-2.6692215743346868E-5</v>
      </c>
      <c r="AJ32" s="10">
        <f>-(-L32*SIN(RADIANS($A$32))+AB32*COS(RADIANS($A$32)))/(基本参数表!$H$22*基本参数表!$L$10)</f>
        <v>-5.9698027170542437E-5</v>
      </c>
      <c r="AK32" s="10">
        <f>-(-M32*SIN(RADIANS($A$32))+AC32*COS(RADIANS($A$32)))/(基本参数表!$H$22*基本参数表!$L$10)</f>
        <v>0.54087429974504431</v>
      </c>
      <c r="AL32" s="10">
        <f>-(F32*COS(RADIANS($A$32))*COS(RADIANS(B32))+N32*SIN(RADIANS(B32))+V32*SIN(RADIANS($A$32))*COS(RADIANS(B32)))/(基本参数表!$H$22*基本参数表!$L$10)</f>
        <v>1.6191700864169021E-2</v>
      </c>
      <c r="AM32" s="10">
        <f>-(G32*COS(RADIANS($A$32))*COS(RADIANS(B32))+O32*SIN(RADIANS(B32))+W32*SIN(RADIANS($A$32))*COS(RADIANS(B32)))/(基本参数表!$H$22*基本参数表!$L$10)</f>
        <v>7.2486328052480268E-3</v>
      </c>
      <c r="AN32" s="10">
        <f>-(H32*COS(RADIANS($A$32))*COS(RADIANS(C32))+P32*SIN(RADIANS(C32))+X32*SIN(RADIANS($A$32))*COS(RADIANS(C32)))/(基本参数表!$H$22*基本参数表!$L$10)</f>
        <v>6.8113276951676316E-3</v>
      </c>
      <c r="AO32" s="10">
        <f>-(I32*COS(RADIANS($A$32))*COS(RADIANS(D32))+Q32*SIN(RADIANS(D32))+Y32*SIN(RADIANS($A$32))*COS(RADIANS(D32)))/(基本参数表!$H$22*基本参数表!$L$10)</f>
        <v>6.4432760903579116E-3</v>
      </c>
      <c r="AP32" s="10">
        <f>-(J32*COS(RADIANS($A$32))*COS(RADIANS(E32))+R32*SIN(RADIANS(E32))+Z32*SIN(RADIANS($A$32))*COS(RADIANS(E32)))/(基本参数表!$H$22*基本参数表!$L$10)</f>
        <v>6.3384060477449421E-3</v>
      </c>
      <c r="AQ32" s="10">
        <f>-(K32*COS(RADIANS($A$32))*COS(RADIANS(F32))+S32*SIN(RADIANS(F32))+AA32*SIN(RADIANS($A$32))*COS(RADIANS(F32)))/(基本参数表!$H$22*基本参数表!$L$10)</f>
        <v>1.3302925832062878E-3</v>
      </c>
      <c r="AR32" s="10">
        <f>-(L32*COS(RADIANS($A$32))*COS(RADIANS(G32))+T32*SIN(RADIANS(G32))+AB32*SIN(RADIANS($A$32))*COS(RADIANS(G32)))/(基本参数表!$H$22*基本参数表!$L$10)</f>
        <v>1.4897189533153879E-3</v>
      </c>
      <c r="AS32" s="10">
        <f>-(M32*COS(RADIANS($A$32))*COS(RADIANS(H32))+U32*SIN(RADIANS(H32))+AC32*SIN(RADIANS($A$32))*COS(RADIANS(H32)))/(基本参数表!$H$22*基本参数表!$L$10)</f>
        <v>4.5758005719554684E-2</v>
      </c>
      <c r="AT32" s="10">
        <f>(-F32*COS(RADIANS($A$32))*SIN(RADIANS(B32))+N32*COS(RADIANS(B32))-V32*SIN(RADIANS($A$32))*SIN(RADIANS(B32)))/(基本参数表!$H$22*基本参数表!$L$10)</f>
        <v>-4.6799138688352017E-3</v>
      </c>
      <c r="AU32" s="10">
        <f>(-G32*COS(RADIANS($A$32))*SIN(RADIANS(B32))+O32*COS(RADIANS(B32))-W32*SIN(RADIANS($A$32))*SIN(RADIANS(B32)))/(基本参数表!$H$22*基本参数表!$L$10)</f>
        <v>-4.6874480054631928E-4</v>
      </c>
      <c r="AV32" s="10">
        <f>(-H32*COS(RADIANS($A$32))*SIN(RADIANS(B32))+P32*COS(RADIANS(B32))-X32*SIN(RADIANS($A$32))*SIN(RADIANS(B32)))/(基本参数表!$H$22*基本参数表!$L$10)</f>
        <v>4.3773142952314862E-4</v>
      </c>
      <c r="AW32" s="10">
        <f>(-I32*COS(RADIANS($A$32))*SIN(RADIANS(B32))+Q32*COS(RADIANS(B32))-Y32*SIN(RADIANS($A$32))*SIN(RADIANS(B32)))/(基本参数表!$H$22*基本参数表!$L$10)</f>
        <v>-2.914894450086485E-4</v>
      </c>
      <c r="AX32" s="10">
        <f>(-J32*COS(RADIANS($A$32))*SIN(RADIANS(B32))+R32*COS(RADIANS(B32))-Z32*SIN(RADIANS($A$32))*SIN(RADIANS(B32)))/(基本参数表!$H$22*基本参数表!$L$10)</f>
        <v>2.9119752573513488E-4</v>
      </c>
      <c r="AY32" s="10">
        <f>(-K32*COS(RADIANS($A$32))*SIN(RADIANS(B32))+S32*COS(RADIANS(B32))-AA32*SIN(RADIANS($A$32))*SIN(RADIANS(B32)))/(基本参数表!$H$22*基本参数表!$L$10)</f>
        <v>-7.5270141956932041E-4</v>
      </c>
      <c r="AZ32" s="10">
        <f>(-L32*COS(RADIANS($A$32))*SIN(RADIANS(B32))+T32*COS(RADIANS(B32))-AB32*SIN(RADIANS($A$32))*SIN(RADIANS(B32)))/(基本参数表!$H$22*基本参数表!$L$10)</f>
        <v>7.8506653640195601E-4</v>
      </c>
      <c r="BA32" s="10">
        <f>(-M32*COS(RADIANS($A$32))*SIN(RADIANS(B32))+U32*COS(RADIANS(B32))-AC32*SIN(RADIANS($A$32))*SIN(RADIANS(B32)))/(基本参数表!$H$22*基本参数表!$L$10)</f>
        <v>-4.6788540422992506E-3</v>
      </c>
      <c r="BB32" s="10">
        <f>AE32/AM32</f>
        <v>23.262807057647194</v>
      </c>
      <c r="BC32" s="10">
        <f t="shared" ref="BC32:BE32" si="22">AF32/AN32</f>
        <v>24.220187341974338</v>
      </c>
      <c r="BD32" s="10">
        <f t="shared" si="22"/>
        <v>13.735698678212771</v>
      </c>
      <c r="BE32" s="10">
        <f t="shared" si="22"/>
        <v>13.959587144511799</v>
      </c>
      <c r="BF32" s="10">
        <f>AK32/AS32</f>
        <v>11.820320646402246</v>
      </c>
      <c r="BG32" s="10">
        <v>0.39076950999999999</v>
      </c>
      <c r="BH32" s="10">
        <v>-3.4479655999999999</v>
      </c>
      <c r="BI32" s="10">
        <v>0.11245217</v>
      </c>
      <c r="BJ32" s="10">
        <f>BG32/(基本参数表!$H$22*基本参数表!$L$10*基本参数表!$H$6/1000)</f>
        <v>1.1913280260750208E-3</v>
      </c>
      <c r="BK32" s="10">
        <f>BH32/(基本参数表!$H$22*基本参数表!$L$10*基本参数表!$D$6/1000)</f>
        <v>-0.15034532515669358</v>
      </c>
      <c r="BL32" s="10">
        <f>BI32/(基本参数表!$H$22*基本参数表!$L$10*基本参数表!$H$6/1000)</f>
        <v>3.4282977122230613E-4</v>
      </c>
      <c r="BM32" s="22">
        <v>0.41199999999999998</v>
      </c>
      <c r="BN32" s="22">
        <v>3.3999999999999998E-3</v>
      </c>
    </row>
    <row r="33" spans="1:66" s="12" customFormat="1">
      <c r="A33" s="72"/>
      <c r="B33" s="20">
        <v>2</v>
      </c>
      <c r="C33" s="10">
        <f t="shared" si="20"/>
        <v>0.99939082701909576</v>
      </c>
      <c r="D33" s="10">
        <f t="shared" si="21"/>
        <v>0</v>
      </c>
      <c r="E33" s="10">
        <f>SIN(RADIANS(B33))</f>
        <v>3.4899496702500969E-2</v>
      </c>
      <c r="F33" s="10">
        <v>-3.5164610999999999</v>
      </c>
      <c r="G33" s="10">
        <v>-1.5286246999999999</v>
      </c>
      <c r="H33" s="10">
        <v>-1.3753932</v>
      </c>
      <c r="I33" s="10">
        <v>-1.2864012</v>
      </c>
      <c r="J33" s="10">
        <v>-1.3821258000000001</v>
      </c>
      <c r="K33" s="10">
        <v>-0.26338150999999999</v>
      </c>
      <c r="L33" s="10">
        <v>-0.27957638000000001</v>
      </c>
      <c r="M33" s="10">
        <f t="shared" ref="M33:M73" si="23">SUM(F33:L33)</f>
        <v>-9.6319638900000015</v>
      </c>
      <c r="N33" s="10">
        <v>-2.1990021</v>
      </c>
      <c r="O33" s="10">
        <v>-0.12511021</v>
      </c>
      <c r="P33" s="10">
        <v>6.5263241E-2</v>
      </c>
      <c r="Q33" s="10">
        <v>-7.8045306999999994E-2</v>
      </c>
      <c r="R33" s="10">
        <v>4.5050832999999998E-2</v>
      </c>
      <c r="S33" s="10">
        <v>-1.2739224</v>
      </c>
      <c r="T33" s="10">
        <v>-1.001023</v>
      </c>
      <c r="U33" s="10">
        <f t="shared" ref="U33:U73" si="24">SUM(N33:T33)</f>
        <v>-4.5667889430000006</v>
      </c>
      <c r="V33" s="10">
        <v>-6.2095441999999998</v>
      </c>
      <c r="W33" s="10">
        <v>-34.929752999999998</v>
      </c>
      <c r="X33" s="10">
        <v>-34.816980999999998</v>
      </c>
      <c r="Y33" s="10">
        <v>-19.468619</v>
      </c>
      <c r="Z33" s="10">
        <v>-17.666954</v>
      </c>
      <c r="AA33" s="10">
        <v>-8.5533008999999997E-3</v>
      </c>
      <c r="AB33" s="10">
        <v>-1.6348984E-3</v>
      </c>
      <c r="AC33" s="10">
        <f t="shared" ref="AC33:AC45" si="25">SUM(V33:AB33)</f>
        <v>-113.10203939930001</v>
      </c>
      <c r="AD33" s="10">
        <f>-(-F33*SIN(RADIANS($A$32))+V33*COS(RADIANS($A$32)))/(基本参数表!$H$22*基本参数表!$L$10)</f>
        <v>2.9702523951537545E-2</v>
      </c>
      <c r="AE33" s="10">
        <f>-(-G33*SIN(RADIANS($A$32))+W33*COS(RADIANS($A$32)))/(基本参数表!$H$22*基本参数表!$L$10)</f>
        <v>0.16708180048123183</v>
      </c>
      <c r="AF33" s="10">
        <f>-(-H33*SIN(RADIANS($A$32))+X33*COS(RADIANS($A$32)))/(基本参数表!$H$22*基本参数表!$L$10)</f>
        <v>0.16654237070616673</v>
      </c>
      <c r="AG33" s="10">
        <f>-(-I33*SIN(RADIANS($A$32))+Y33*COS(RADIANS($A$32)))/(基本参数表!$H$22*基本参数表!$L$10)</f>
        <v>9.3125534423421766E-2</v>
      </c>
      <c r="AH33" s="10">
        <f>-(-J33*SIN(RADIANS($A$32))+Z33*COS(RADIANS($A$32)))/(基本参数表!$H$22*基本参数表!$L$10)</f>
        <v>8.4507510927406243E-2</v>
      </c>
      <c r="AI33" s="10">
        <f>-(-K33*SIN(RADIANS($A$32))+AA33*COS(RADIANS($A$32)))/(基本参数表!$H$22*基本参数表!$L$10)</f>
        <v>4.0913570572049012E-5</v>
      </c>
      <c r="AJ33" s="10">
        <f>-(-L33*SIN(RADIANS($A$32))+AB33*COS(RADIANS($A$32)))/(基本参数表!$H$22*基本参数表!$L$10)</f>
        <v>7.8203177753900859E-6</v>
      </c>
      <c r="AK33" s="10">
        <f>-(-M33*SIN(RADIANS($A$32))+AC33*COS(RADIANS($A$32)))/(基本参数表!$H$22*基本参数表!$L$10)</f>
        <v>0.54100847437811161</v>
      </c>
      <c r="AL33" s="10">
        <f>-(F33*COS(RADIANS($A$32))*COS(RADIANS(B33))+N33*SIN(RADIANS(B33))+V33*SIN(RADIANS($A$32))*COS(RADIANS(B33)))/(基本参数表!$H$22*基本参数表!$L$10)</f>
        <v>1.7177369598632888E-2</v>
      </c>
      <c r="AM33" s="10">
        <f>-(G33*COS(RADIANS($A$32))*COS(RADIANS(B33))+O33*SIN(RADIANS(B33))+W33*SIN(RADIANS($A$32))*COS(RADIANS(B33)))/(基本参数表!$H$22*基本参数表!$L$10)</f>
        <v>7.3284030257147912E-3</v>
      </c>
      <c r="AN33" s="10">
        <f>-(H33*COS(RADIANS($A$32))*COS(RADIANS(C33))+P33*SIN(RADIANS(C33))+X33*SIN(RADIANS($A$32))*COS(RADIANS(C33)))/(基本参数表!$H$22*基本参数表!$L$10)</f>
        <v>6.572563635451288E-3</v>
      </c>
      <c r="AO33" s="10">
        <f>-(I33*COS(RADIANS($A$32))*COS(RADIANS(D33))+Q33*SIN(RADIANS(D33))+Y33*SIN(RADIANS($A$32))*COS(RADIANS(D33)))/(基本参数表!$H$22*基本参数表!$L$10)</f>
        <v>6.1533280420625145E-3</v>
      </c>
      <c r="AP33" s="10">
        <f>-(J33*COS(RADIANS($A$32))*COS(RADIANS(E33))+R33*SIN(RADIANS(E33))+Z33*SIN(RADIANS($A$32))*COS(RADIANS(E33)))/(基本参数表!$H$22*基本参数表!$L$10)</f>
        <v>6.6110813732694774E-3</v>
      </c>
      <c r="AQ33" s="10">
        <f>-(K33*COS(RADIANS($A$32))*COS(RADIANS(F33))+S33*SIN(RADIANS(F33))+AA33*SIN(RADIANS($A$32))*COS(RADIANS(F33)))/(基本参数表!$H$22*基本参数表!$L$10)</f>
        <v>8.8372310823120438E-4</v>
      </c>
      <c r="AR33" s="10">
        <f>-(L33*COS(RADIANS($A$32))*COS(RADIANS(G33))+T33*SIN(RADIANS(G33))+AB33*SIN(RADIANS($A$32))*COS(RADIANS(G33)))/(基本参数表!$H$22*基本参数表!$L$10)</f>
        <v>1.2091069099188724E-3</v>
      </c>
      <c r="AS33" s="10">
        <f>-(M33*COS(RADIANS($A$32))*COS(RADIANS(H33))+U33*SIN(RADIANS(H33))+AC33*SIN(RADIANS($A$32))*COS(RADIANS(H33)))/(基本参数表!$H$22*基本参数表!$L$10)</f>
        <v>4.5535603655063657E-2</v>
      </c>
      <c r="AT33" s="10">
        <f>(-F33*COS(RADIANS($A$32))*SIN(RADIANS(B33))+N33*COS(RADIANS(B33))-V33*SIN(RADIANS($A$32))*SIN(RADIANS(B33)))/(基本参数表!$H$22*基本参数表!$L$10)</f>
        <v>-9.9251969652189905E-3</v>
      </c>
      <c r="AU33" s="10">
        <f>(-G33*COS(RADIANS($A$32))*SIN(RADIANS(B33))+O33*COS(RADIANS(B33))-W33*SIN(RADIANS($A$32))*SIN(RADIANS(B33)))/(基本参数表!$H$22*基本参数表!$L$10)</f>
        <v>-3.4289925969554672E-4</v>
      </c>
      <c r="AV33" s="10">
        <f>(-H33*COS(RADIANS($A$32))*SIN(RADIANS(B33))+P33*COS(RADIANS(B33))-X33*SIN(RADIANS($A$32))*SIN(RADIANS(B33)))/(基本参数表!$H$22*基本参数表!$L$10)</f>
        <v>5.4159192760432008E-4</v>
      </c>
      <c r="AW33" s="10">
        <f>(-I33*COS(RADIANS($A$32))*SIN(RADIANS(B33))+Q33*COS(RADIANS(B33))-Y33*SIN(RADIANS($A$32))*SIN(RADIANS(B33)))/(基本参数表!$H$22*基本参数表!$L$10)</f>
        <v>-1.5834381719297022E-4</v>
      </c>
      <c r="AX33" s="10">
        <f>(-J33*COS(RADIANS($A$32))*SIN(RADIANS(B33))+R33*COS(RADIANS(B33))-Z33*SIN(RADIANS($A$32))*SIN(RADIANS(B33)))/(基本参数表!$H$22*基本参数表!$L$10)</f>
        <v>4.4609139543097434E-4</v>
      </c>
      <c r="AY33" s="10">
        <f>(-K33*COS(RADIANS($A$32))*SIN(RADIANS(B33))+S33*COS(RADIANS(B33))-AA33*SIN(RADIANS($A$32))*SIN(RADIANS(B33)))/(基本参数表!$H$22*基本参数表!$L$10)</f>
        <v>-6.0459571539656512E-3</v>
      </c>
      <c r="AZ33" s="10">
        <f>(-L33*COS(RADIANS($A$32))*SIN(RADIANS(B33))+T33*COS(RADIANS(B33))-AB33*SIN(RADIANS($A$32))*SIN(RADIANS(B33)))/(基本参数表!$H$22*基本参数表!$L$10)</f>
        <v>-4.7386710599292585E-3</v>
      </c>
      <c r="BA33" s="10">
        <f>(-M33*COS(RADIANS($A$32))*SIN(RADIANS(B33))+U33*COS(RADIANS(B33))-AC33*SIN(RADIANS($A$32))*SIN(RADIANS(B33)))/(基本参数表!$H$22*基本参数表!$L$10)</f>
        <v>-2.0223384932967124E-2</v>
      </c>
      <c r="BB33" s="10">
        <f t="shared" ref="BB33:BB73" si="26">AE33/AM33</f>
        <v>22.799210127357203</v>
      </c>
      <c r="BC33" s="10">
        <f t="shared" ref="BC33:BC73" si="27">AF33/AN33</f>
        <v>25.33902750029921</v>
      </c>
      <c r="BD33" s="10">
        <f t="shared" ref="BD33:BD73" si="28">AG33/AO33</f>
        <v>15.134173537773441</v>
      </c>
      <c r="BE33" s="10">
        <f t="shared" ref="BE33:BE73" si="29">AH33/AP33</f>
        <v>12.782706210378027</v>
      </c>
      <c r="BF33" s="10">
        <f t="shared" ref="BF33:BF73" si="30">AK33/AS33</f>
        <v>11.880999283029167</v>
      </c>
      <c r="BG33" s="10">
        <v>0.36187855000000002</v>
      </c>
      <c r="BH33" s="10">
        <v>-3.5105911000000001</v>
      </c>
      <c r="BI33" s="10">
        <v>1.1128551</v>
      </c>
      <c r="BJ33" s="10">
        <f>BG33/(基本参数表!$H$22*基本参数表!$L$10*基本参数表!$H$6/1000)</f>
        <v>1.1032489680435681E-3</v>
      </c>
      <c r="BK33" s="10">
        <f>BH33/(基本参数表!$H$22*基本参数表!$L$10*基本参数表!$D$6/1000)</f>
        <v>-0.15307605169311858</v>
      </c>
      <c r="BL33" s="10">
        <f>BI33/(基本参数表!$H$22*基本参数表!$L$10*基本参数表!$H$6/1000)</f>
        <v>3.3927300765879097E-3</v>
      </c>
      <c r="BM33" s="22">
        <v>0.41270000000000001</v>
      </c>
      <c r="BN33" s="22">
        <v>3.2000000000000002E-3</v>
      </c>
    </row>
    <row r="34" spans="1:66" s="12" customFormat="1">
      <c r="A34" s="72"/>
      <c r="B34" s="20">
        <v>4</v>
      </c>
      <c r="C34" s="10">
        <f t="shared" si="20"/>
        <v>0.9975640502598242</v>
      </c>
      <c r="D34" s="10">
        <f t="shared" si="21"/>
        <v>0</v>
      </c>
      <c r="E34" s="10">
        <f t="shared" ref="E34:E38" si="31">SIN(RADIANS(B34))</f>
        <v>6.9756473744125302E-2</v>
      </c>
      <c r="F34" s="10">
        <v>-3.5156645000000002</v>
      </c>
      <c r="G34" s="10">
        <v>-1.5394467999999999</v>
      </c>
      <c r="H34" s="10">
        <v>-1.3294324</v>
      </c>
      <c r="I34" s="10">
        <v>-1.2029671</v>
      </c>
      <c r="J34" s="10">
        <v>-1.4223972</v>
      </c>
      <c r="K34" s="10">
        <v>-0.194214</v>
      </c>
      <c r="L34" s="10">
        <v>-0.19961174000000001</v>
      </c>
      <c r="M34" s="10">
        <f t="shared" si="23"/>
        <v>-9.4037337400000016</v>
      </c>
      <c r="N34" s="10">
        <v>-3.5782364000000002</v>
      </c>
      <c r="O34" s="10">
        <v>-0.14751411</v>
      </c>
      <c r="P34" s="10">
        <v>3.6261372E-2</v>
      </c>
      <c r="Q34" s="10">
        <v>-9.3768506000000001E-2</v>
      </c>
      <c r="R34" s="10">
        <v>2.5254133000000002E-2</v>
      </c>
      <c r="S34" s="10">
        <v>-2.2523906999999999</v>
      </c>
      <c r="T34" s="10">
        <v>-2.1792978999999999</v>
      </c>
      <c r="U34" s="10">
        <f t="shared" si="24"/>
        <v>-8.1896921109999994</v>
      </c>
      <c r="V34" s="10">
        <v>-5.7806227000000003</v>
      </c>
      <c r="W34" s="10">
        <v>-34.487333</v>
      </c>
      <c r="X34" s="10">
        <v>-35.045820999999997</v>
      </c>
      <c r="Y34" s="10">
        <v>-20.537417000000001</v>
      </c>
      <c r="Z34" s="10">
        <v>-16.950517000000001</v>
      </c>
      <c r="AA34" s="10">
        <v>-4.0836160000000003E-2</v>
      </c>
      <c r="AB34" s="10">
        <v>-3.7588758E-2</v>
      </c>
      <c r="AC34" s="10">
        <f t="shared" si="25"/>
        <v>-112.88013561800001</v>
      </c>
      <c r="AD34" s="10">
        <f>-(-F34*SIN(RADIANS($A$32))+V34*COS(RADIANS($A$32)))/(基本参数表!$H$22*基本参数表!$L$10)</f>
        <v>2.7650835338534453E-2</v>
      </c>
      <c r="AE34" s="10">
        <f>-(-G34*SIN(RADIANS($A$32))+W34*COS(RADIANS($A$32)))/(基本参数表!$H$22*基本参数表!$L$10)</f>
        <v>0.16496554359934359</v>
      </c>
      <c r="AF34" s="10">
        <f>-(-H34*SIN(RADIANS($A$32))+X34*COS(RADIANS($A$32)))/(基本参数表!$H$22*基本参数表!$L$10)</f>
        <v>0.16763699623134937</v>
      </c>
      <c r="AG34" s="10">
        <f>-(-I34*SIN(RADIANS($A$32))+Y34*COS(RADIANS($A$32)))/(基本参数表!$H$22*基本参数表!$L$10)</f>
        <v>9.8237986669812968E-2</v>
      </c>
      <c r="AH34" s="10">
        <f>-(-J34*SIN(RADIANS($A$32))+Z34*COS(RADIANS($A$32)))/(基本参数表!$H$22*基本参数表!$L$10)</f>
        <v>8.1080530384733299E-2</v>
      </c>
      <c r="AI34" s="10">
        <f>-(-K34*SIN(RADIANS($A$32))+AA34*COS(RADIANS($A$32)))/(基本参数表!$H$22*基本参数表!$L$10)</f>
        <v>1.9533430819106167E-4</v>
      </c>
      <c r="AJ34" s="10">
        <f>-(-L34*SIN(RADIANS($A$32))+AB34*COS(RADIANS($A$32)))/(基本参数表!$H$22*基本参数表!$L$10)</f>
        <v>1.7980079517004622E-4</v>
      </c>
      <c r="AK34" s="10">
        <f>-(-M34*SIN(RADIANS($A$32))+AC34*COS(RADIANS($A$32)))/(基本参数表!$H$22*基本参数表!$L$10)</f>
        <v>0.53994702732713484</v>
      </c>
      <c r="AL34" s="10">
        <f>-(F34*COS(RADIANS($A$32))*COS(RADIANS(B34))+N34*SIN(RADIANS(B34))+V34*SIN(RADIANS($A$32))*COS(RADIANS(B34)))/(基本参数表!$H$22*基本参数表!$L$10)</f>
        <v>1.796969899746647E-2</v>
      </c>
      <c r="AM34" s="10">
        <f>-(G34*COS(RADIANS($A$32))*COS(RADIANS(B34))+O34*SIN(RADIANS(B34))+W34*SIN(RADIANS($A$32))*COS(RADIANS(B34)))/(基本参数表!$H$22*基本参数表!$L$10)</f>
        <v>7.3950212665224438E-3</v>
      </c>
      <c r="AN34" s="10">
        <f>-(H34*COS(RADIANS($A$32))*COS(RADIANS(C34))+P34*SIN(RADIANS(C34))+X34*SIN(RADIANS($A$32))*COS(RADIANS(C34)))/(基本参数表!$H$22*基本参数表!$L$10)</f>
        <v>6.3551784404928049E-3</v>
      </c>
      <c r="AO34" s="10">
        <f>-(I34*COS(RADIANS($A$32))*COS(RADIANS(D34))+Q34*SIN(RADIANS(D34))+Y34*SIN(RADIANS($A$32))*COS(RADIANS(D34)))/(基本参数表!$H$22*基本参数表!$L$10)</f>
        <v>5.7542321867459553E-3</v>
      </c>
      <c r="AP34" s="10">
        <f>-(J34*COS(RADIANS($A$32))*COS(RADIANS(E34))+R34*SIN(RADIANS(E34))+Z34*SIN(RADIANS($A$32))*COS(RADIANS(E34)))/(基本参数表!$H$22*基本参数表!$L$10)</f>
        <v>6.8036946003520128E-3</v>
      </c>
      <c r="AQ34" s="10">
        <f>-(K34*COS(RADIANS($A$32))*COS(RADIANS(F34))+S34*SIN(RADIANS(F34))+AA34*SIN(RADIANS($A$32))*COS(RADIANS(F34)))/(基本参数表!$H$22*基本参数表!$L$10)</f>
        <v>2.665707661700149E-4</v>
      </c>
      <c r="AR34" s="10">
        <f>-(L34*COS(RADIANS($A$32))*COS(RADIANS(G34))+T34*SIN(RADIANS(G34))+AB34*SIN(RADIANS($A$32))*COS(RADIANS(G34)))/(基本参数表!$H$22*基本参数表!$L$10)</f>
        <v>6.7441855638507384E-4</v>
      </c>
      <c r="AS34" s="10">
        <f>-(M34*COS(RADIANS($A$32))*COS(RADIANS(H34))+U34*SIN(RADIANS(H34))+AC34*SIN(RADIANS($A$32))*COS(RADIANS(H34)))/(基本参数表!$H$22*基本参数表!$L$10)</f>
        <v>4.4060515738013929E-2</v>
      </c>
      <c r="AT34" s="10">
        <f>(-F34*COS(RADIANS($A$32))*SIN(RADIANS(B34))+N34*COS(RADIANS(B34))-V34*SIN(RADIANS($A$32))*SIN(RADIANS(B34)))/(基本参数表!$H$22*基本参数表!$L$10)</f>
        <v>-1.5901246915504569E-2</v>
      </c>
      <c r="AU34" s="10">
        <f>(-G34*COS(RADIANS($A$32))*SIN(RADIANS(B34))+O34*COS(RADIANS(B34))-W34*SIN(RADIANS($A$32))*SIN(RADIANS(B34)))/(基本参数表!$H$22*基本参数表!$L$10)</f>
        <v>-1.9022678643477463E-4</v>
      </c>
      <c r="AV34" s="10">
        <f>(-H34*COS(RADIANS($A$32))*SIN(RADIANS(B34))+P34*COS(RADIANS(B34))-X34*SIN(RADIANS($A$32))*SIN(RADIANS(B34)))/(基本参数表!$H$22*基本参数表!$L$10)</f>
        <v>6.1662162208502393E-4</v>
      </c>
      <c r="AW34" s="10">
        <f>(-I34*COS(RADIANS($A$32))*SIN(RADIANS(B34))+Q34*COS(RADIANS(B34))-Y34*SIN(RADIANS($A$32))*SIN(RADIANS(B34)))/(基本参数表!$H$22*基本参数表!$L$10)</f>
        <v>-4.6041563047192958E-5</v>
      </c>
      <c r="AX34" s="10">
        <f>(-J34*COS(RADIANS($A$32))*SIN(RADIANS(B34))+R34*COS(RADIANS(B34))-Z34*SIN(RADIANS($A$32))*SIN(RADIANS(B34)))/(基本参数表!$H$22*基本参数表!$L$10)</f>
        <v>5.9511785915631265E-4</v>
      </c>
      <c r="AY34" s="10">
        <f>(-K34*COS(RADIANS($A$32))*SIN(RADIANS(B34))+S34*COS(RADIANS(B34))-AA34*SIN(RADIANS($A$32))*SIN(RADIANS(B34)))/(基本参数表!$H$22*基本参数表!$L$10)</f>
        <v>-1.0682961103878737E-2</v>
      </c>
      <c r="AZ34" s="10">
        <f>(-L34*COS(RADIANS($A$32))*SIN(RADIANS(B34))+T34*COS(RADIANS(B34))-AB34*SIN(RADIANS($A$32))*SIN(RADIANS(B34)))/(基本参数表!$H$22*基本参数表!$L$10)</f>
        <v>-1.033238208582501E-2</v>
      </c>
      <c r="BA34" s="10">
        <f>(-M34*COS(RADIANS($A$32))*SIN(RADIANS(B34))+U34*COS(RADIANS(B34))-AC34*SIN(RADIANS($A$32))*SIN(RADIANS(B34)))/(基本参数表!$H$22*基本参数表!$L$10)</f>
        <v>-3.5941118973448941E-2</v>
      </c>
      <c r="BB34" s="10">
        <f t="shared" si="26"/>
        <v>22.307649654254437</v>
      </c>
      <c r="BC34" s="10">
        <f t="shared" si="27"/>
        <v>26.378015629463608</v>
      </c>
      <c r="BD34" s="10">
        <f t="shared" si="28"/>
        <v>17.072301478569116</v>
      </c>
      <c r="BE34" s="10">
        <f t="shared" si="29"/>
        <v>11.917132550384951</v>
      </c>
      <c r="BF34" s="10">
        <f t="shared" si="30"/>
        <v>12.254668795474101</v>
      </c>
      <c r="BG34" s="10">
        <v>0.35202428000000002</v>
      </c>
      <c r="BH34" s="10">
        <v>-3.7232243999999999</v>
      </c>
      <c r="BI34" s="10">
        <v>2.1369943</v>
      </c>
      <c r="BJ34" s="10">
        <f>BG34/(基本参数表!$H$22*基本参数表!$L$10*基本参数表!$H$6/1000)</f>
        <v>1.073206531960184E-3</v>
      </c>
      <c r="BK34" s="10">
        <f>BH34/(基本参数表!$H$22*基本参数表!$L$10*基本参数表!$D$6/1000)</f>
        <v>-0.1623477284835253</v>
      </c>
      <c r="BL34" s="10">
        <f>BI34/(基本参数表!$H$22*基本参数表!$L$10*基本参数表!$H$6/1000)</f>
        <v>6.5149944814081604E-3</v>
      </c>
      <c r="BM34" s="22">
        <v>0.41460000000000002</v>
      </c>
      <c r="BN34" s="22">
        <v>3.2000000000000002E-3</v>
      </c>
    </row>
    <row r="35" spans="1:66" s="12" customFormat="1">
      <c r="A35" s="72"/>
      <c r="B35" s="20">
        <v>6</v>
      </c>
      <c r="C35" s="10">
        <f t="shared" si="20"/>
        <v>0.99452189536827329</v>
      </c>
      <c r="D35" s="10">
        <f t="shared" si="21"/>
        <v>0</v>
      </c>
      <c r="E35" s="10">
        <f t="shared" si="31"/>
        <v>0.10452846326765347</v>
      </c>
      <c r="F35" s="10">
        <v>-3.6090363000000001</v>
      </c>
      <c r="G35" s="10">
        <v>-1.5698129999999999</v>
      </c>
      <c r="H35" s="10">
        <v>-1.2980464</v>
      </c>
      <c r="I35" s="10">
        <v>-1.1124111999999999</v>
      </c>
      <c r="J35" s="10">
        <v>-1.4554640000000001</v>
      </c>
      <c r="K35" s="10">
        <v>-8.3839702000000002E-2</v>
      </c>
      <c r="L35" s="10">
        <v>-8.5152971999999993E-2</v>
      </c>
      <c r="M35" s="10">
        <f t="shared" si="23"/>
        <v>-9.2137635739999997</v>
      </c>
      <c r="N35" s="10">
        <v>-5.0408786000000001</v>
      </c>
      <c r="O35" s="10">
        <v>-0.17195421</v>
      </c>
      <c r="P35" s="10">
        <v>9.5510219999999993E-3</v>
      </c>
      <c r="Q35" s="10">
        <v>-0.11295788</v>
      </c>
      <c r="R35" s="10">
        <v>1.0611488000000001E-2</v>
      </c>
      <c r="S35" s="10">
        <v>-3.3995692000000002</v>
      </c>
      <c r="T35" s="10">
        <v>-3.3072073</v>
      </c>
      <c r="U35" s="10">
        <f t="shared" si="24"/>
        <v>-12.01240468</v>
      </c>
      <c r="V35" s="10">
        <v>-5.1549898000000001</v>
      </c>
      <c r="W35" s="10">
        <v>-33.993273000000002</v>
      </c>
      <c r="X35" s="10">
        <v>-35.192844000000001</v>
      </c>
      <c r="Y35" s="10">
        <v>-21.55819</v>
      </c>
      <c r="Z35" s="10">
        <v>-16.137035000000001</v>
      </c>
      <c r="AA35" s="10">
        <v>-9.7583294000000001E-2</v>
      </c>
      <c r="AB35" s="10">
        <v>-9.3298572999999996E-2</v>
      </c>
      <c r="AC35" s="10">
        <f t="shared" si="25"/>
        <v>-112.227213667</v>
      </c>
      <c r="AD35" s="10">
        <f>-(-F35*SIN(RADIANS($A$32))+V35*COS(RADIANS($A$32)))/(基本参数表!$H$22*基本参数表!$L$10)</f>
        <v>2.4658204060200063E-2</v>
      </c>
      <c r="AE35" s="10">
        <f>-(-G35*SIN(RADIANS($A$32))+W35*COS(RADIANS($A$32)))/(基本参数表!$H$22*基本参数表!$L$10)</f>
        <v>0.16260227368599045</v>
      </c>
      <c r="AF35" s="10">
        <f>-(-H35*SIN(RADIANS($A$32))+X35*COS(RADIANS($A$32)))/(基本参数表!$H$22*基本参数表!$L$10)</f>
        <v>0.1683402610827256</v>
      </c>
      <c r="AG35" s="10">
        <f>-(-I35*SIN(RADIANS($A$32))+Y35*COS(RADIANS($A$32)))/(基本参数表!$H$22*基本参数表!$L$10)</f>
        <v>0.10312071775361502</v>
      </c>
      <c r="AH35" s="10">
        <f>-(-J35*SIN(RADIANS($A$32))+Z35*COS(RADIANS($A$32)))/(基本参数表!$H$22*基本参数表!$L$10)</f>
        <v>7.7189348067495792E-2</v>
      </c>
      <c r="AI35" s="10">
        <f>-(-K35*SIN(RADIANS($A$32))+AA35*COS(RADIANS($A$32)))/(基本参数表!$H$22*基本参数表!$L$10)</f>
        <v>4.6677663189915455E-4</v>
      </c>
      <c r="AJ35" s="10">
        <f>-(-L35*SIN(RADIANS($A$32))+AB35*COS(RADIANS($A$32)))/(基本参数表!$H$22*基本参数表!$L$10)</f>
        <v>4.4628124221690444E-4</v>
      </c>
      <c r="AK35" s="10">
        <f>-(-M35*SIN(RADIANS($A$32))+AC35*COS(RADIANS($A$32)))/(基本参数表!$H$22*基本参数表!$L$10)</f>
        <v>0.53682386252414294</v>
      </c>
      <c r="AL35" s="10">
        <f>-(F35*COS(RADIANS($A$32))*COS(RADIANS(B35))+N35*SIN(RADIANS(B35))+V35*SIN(RADIANS($A$32))*COS(RADIANS(B35)))/(基本参数表!$H$22*基本参数表!$L$10)</f>
        <v>1.9689200733894251E-2</v>
      </c>
      <c r="AM35" s="10">
        <f>-(G35*COS(RADIANS($A$32))*COS(RADIANS(B35))+O35*SIN(RADIANS(B35))+W35*SIN(RADIANS($A$32))*COS(RADIANS(B35)))/(基本参数表!$H$22*基本参数表!$L$10)</f>
        <v>7.5538321836293694E-3</v>
      </c>
      <c r="AN35" s="10">
        <f>-(H35*COS(RADIANS($A$32))*COS(RADIANS(C35))+P35*SIN(RADIANS(C35))+X35*SIN(RADIANS($A$32))*COS(RADIANS(C35)))/(基本参数表!$H$22*基本参数表!$L$10)</f>
        <v>6.2073030012230919E-3</v>
      </c>
      <c r="AO35" s="10">
        <f>-(I35*COS(RADIANS($A$32))*COS(RADIANS(D35))+Q35*SIN(RADIANS(D35))+Y35*SIN(RADIANS($A$32))*COS(RADIANS(D35)))/(基本参数表!$H$22*基本参数表!$L$10)</f>
        <v>5.3210701539025398E-3</v>
      </c>
      <c r="AP35" s="10">
        <f>-(J35*COS(RADIANS($A$32))*COS(RADIANS(E35))+R35*SIN(RADIANS(E35))+Z35*SIN(RADIANS($A$32))*COS(RADIANS(E35)))/(基本参数表!$H$22*基本参数表!$L$10)</f>
        <v>6.9619131400554977E-3</v>
      </c>
      <c r="AQ35" s="10">
        <f>-(K35*COS(RADIANS($A$32))*COS(RADIANS(F35))+S35*SIN(RADIANS(F35))+AA35*SIN(RADIANS($A$32))*COS(RADIANS(F35)))/(基本参数表!$H$22*基本参数表!$L$10)</f>
        <v>-6.2337967126597301E-4</v>
      </c>
      <c r="AR35" s="10">
        <f>-(L35*COS(RADIANS($A$32))*COS(RADIANS(G35))+T35*SIN(RADIANS(G35))+AB35*SIN(RADIANS($A$32))*COS(RADIANS(G35)))/(基本参数表!$H$22*基本参数表!$L$10)</f>
        <v>-2.6212164723593353E-5</v>
      </c>
      <c r="AS35" s="10">
        <f>-(M35*COS(RADIANS($A$32))*COS(RADIANS(H35))+U35*SIN(RADIANS(H35))+AC35*SIN(RADIANS($A$32))*COS(RADIANS(H35)))/(基本参数表!$H$22*基本参数表!$L$10)</f>
        <v>4.2759846161479487E-2</v>
      </c>
      <c r="AT35" s="10">
        <f>(-F35*COS(RADIANS($A$32))*SIN(RADIANS(B35))+N35*COS(RADIANS(B35))-V35*SIN(RADIANS($A$32))*SIN(RADIANS(B35)))/(基本参数表!$H$22*基本参数表!$L$10)</f>
        <v>-2.2175767681060048E-2</v>
      </c>
      <c r="AU35" s="10">
        <f>(-G35*COS(RADIANS($A$32))*SIN(RADIANS(B35))+O35*COS(RADIANS(B35))-W35*SIN(RADIANS($A$32))*SIN(RADIANS(B35)))/(基本参数表!$H$22*基本参数表!$L$10)</f>
        <v>-3.3110873943707773E-5</v>
      </c>
      <c r="AV35" s="10">
        <f>(-H35*COS(RADIANS($A$32))*SIN(RADIANS(B35))+P35*COS(RADIANS(B35))-X35*SIN(RADIANS($A$32))*SIN(RADIANS(B35)))/(基本参数表!$H$22*基本参数表!$L$10)</f>
        <v>6.9445626308679018E-4</v>
      </c>
      <c r="AW35" s="10">
        <f>(-I35*COS(RADIANS($A$32))*SIN(RADIANS(B35))+Q35*COS(RADIANS(B35))-Y35*SIN(RADIANS($A$32))*SIN(RADIANS(B35)))/(基本参数表!$H$22*基本参数表!$L$10)</f>
        <v>1.8844302457244015E-5</v>
      </c>
      <c r="AX35" s="10">
        <f>(-J35*COS(RADIANS($A$32))*SIN(RADIANS(B35))+R35*COS(RADIANS(B35))-Z35*SIN(RADIANS($A$32))*SIN(RADIANS(B35)))/(基本参数表!$H$22*基本参数表!$L$10)</f>
        <v>7.7820954467062737E-4</v>
      </c>
      <c r="AY35" s="10">
        <f>(-K35*COS(RADIANS($A$32))*SIN(RADIANS(B35))+S35*COS(RADIANS(B35))-AA35*SIN(RADIANS($A$32))*SIN(RADIANS(B35)))/(基本参数表!$H$22*基本参数表!$L$10)</f>
        <v>-1.6130383222722585E-2</v>
      </c>
      <c r="AZ35" s="10">
        <f>(-L35*COS(RADIANS($A$32))*SIN(RADIANS(B35))+T35*COS(RADIANS(B35))-AB35*SIN(RADIANS($A$32))*SIN(RADIANS(B35)))/(基本参数表!$H$22*基本参数表!$L$10)</f>
        <v>-1.5690346029188496E-2</v>
      </c>
      <c r="BA35" s="10">
        <f>(-M35*COS(RADIANS($A$32))*SIN(RADIANS(B35))+U35*COS(RADIANS(B35))-AC35*SIN(RADIANS($A$32))*SIN(RADIANS(B35)))/(基本参数表!$H$22*基本参数表!$L$10)</f>
        <v>-5.2538097696700169E-2</v>
      </c>
      <c r="BB35" s="10">
        <f t="shared" si="26"/>
        <v>21.525799055793343</v>
      </c>
      <c r="BC35" s="10">
        <f t="shared" si="27"/>
        <v>27.11971061337842</v>
      </c>
      <c r="BD35" s="10">
        <f t="shared" si="28"/>
        <v>19.379695206233091</v>
      </c>
      <c r="BE35" s="10">
        <f t="shared" si="29"/>
        <v>11.087375914443033</v>
      </c>
      <c r="BF35" s="10">
        <f t="shared" si="30"/>
        <v>12.554391811814902</v>
      </c>
      <c r="BG35" s="10">
        <v>0.36024938000000001</v>
      </c>
      <c r="BH35" s="10">
        <v>-3.9100145999999998</v>
      </c>
      <c r="BI35" s="10">
        <v>3.2200571</v>
      </c>
      <c r="BJ35" s="10">
        <f>BG35/(基本参数表!$H$22*基本参数表!$L$10*基本参数表!$H$6/1000)</f>
        <v>1.0982821632377359E-3</v>
      </c>
      <c r="BK35" s="10">
        <f>BH35/(基本参数表!$H$22*基本参数表!$L$10*基本参数表!$D$6/1000)</f>
        <v>-0.17049254099415004</v>
      </c>
      <c r="BL35" s="10">
        <f>BI35/(基本参数表!$H$22*基本参数表!$L$10*基本参数表!$H$6/1000)</f>
        <v>9.8168976100306699E-3</v>
      </c>
      <c r="BM35" s="22">
        <v>0.41639999999999999</v>
      </c>
      <c r="BN35" s="22">
        <v>3.2000000000000002E-3</v>
      </c>
    </row>
    <row r="36" spans="1:66" s="12" customFormat="1">
      <c r="A36" s="72"/>
      <c r="B36" s="20">
        <v>8</v>
      </c>
      <c r="C36" s="10">
        <f t="shared" si="20"/>
        <v>0.99026806874157036</v>
      </c>
      <c r="D36" s="10">
        <f t="shared" si="21"/>
        <v>0</v>
      </c>
      <c r="E36" s="10">
        <f t="shared" si="31"/>
        <v>0.13917310096006544</v>
      </c>
      <c r="F36" s="10">
        <v>-3.5657215999999998</v>
      </c>
      <c r="G36" s="10">
        <v>-1.5656969999999999</v>
      </c>
      <c r="H36" s="10">
        <v>-1.2470357999999999</v>
      </c>
      <c r="I36" s="10">
        <v>-0.97890507999999998</v>
      </c>
      <c r="J36" s="10">
        <v>-1.4550786</v>
      </c>
      <c r="K36" s="10">
        <v>6.9620167999999996E-2</v>
      </c>
      <c r="L36" s="10">
        <v>7.9115217000000002E-2</v>
      </c>
      <c r="M36" s="10">
        <f t="shared" si="23"/>
        <v>-8.6637026949999996</v>
      </c>
      <c r="N36" s="10">
        <v>-6.3965657</v>
      </c>
      <c r="O36" s="10">
        <v>-0.19406206000000001</v>
      </c>
      <c r="P36" s="10">
        <v>-1.6931108E-2</v>
      </c>
      <c r="Q36" s="10">
        <v>-0.12610077</v>
      </c>
      <c r="R36" s="10">
        <v>-7.1056660999999997E-3</v>
      </c>
      <c r="S36" s="10">
        <v>-4.5307570999999998</v>
      </c>
      <c r="T36" s="10">
        <v>-4.3756940999999996</v>
      </c>
      <c r="U36" s="10">
        <f t="shared" si="24"/>
        <v>-15.647216504100001</v>
      </c>
      <c r="V36" s="10">
        <v>-4.2654823000000004</v>
      </c>
      <c r="W36" s="10">
        <v>-33.338704</v>
      </c>
      <c r="X36" s="10">
        <v>-35.223416</v>
      </c>
      <c r="Y36" s="10">
        <v>-22.545956</v>
      </c>
      <c r="Z36" s="10">
        <v>-15.241637000000001</v>
      </c>
      <c r="AA36" s="10">
        <v>-0.17257227999999999</v>
      </c>
      <c r="AB36" s="10">
        <v>-0.16974686</v>
      </c>
      <c r="AC36" s="10">
        <f t="shared" si="25"/>
        <v>-110.95751444</v>
      </c>
      <c r="AD36" s="10">
        <f>-(-F36*SIN(RADIANS($A$32))+V36*COS(RADIANS($A$32)))/(基本参数表!$H$22*基本参数表!$L$10)</f>
        <v>2.0403363934604003E-2</v>
      </c>
      <c r="AE36" s="10">
        <f>-(-G36*SIN(RADIANS($A$32))+W36*COS(RADIANS($A$32)))/(基本参数表!$H$22*基本参数表!$L$10)</f>
        <v>0.15947123044445366</v>
      </c>
      <c r="AF36" s="10">
        <f>-(-H36*SIN(RADIANS($A$32))+X36*COS(RADIANS($A$32)))/(基本参数表!$H$22*基本参数表!$L$10)</f>
        <v>0.168486498154723</v>
      </c>
      <c r="AG36" s="10">
        <f>-(-I36*SIN(RADIANS($A$32))+Y36*COS(RADIANS($A$32)))/(基本参数表!$H$22*基本参数表!$L$10)</f>
        <v>0.1078455642686804</v>
      </c>
      <c r="AH36" s="10">
        <f>-(-J36*SIN(RADIANS($A$32))+Z36*COS(RADIANS($A$32)))/(基本参数表!$H$22*基本参数表!$L$10)</f>
        <v>7.2906331523196324E-2</v>
      </c>
      <c r="AI36" s="10">
        <f>-(-K36*SIN(RADIANS($A$32))+AA36*COS(RADIANS($A$32)))/(基本参数表!$H$22*基本参数表!$L$10)</f>
        <v>8.2547641420628647E-4</v>
      </c>
      <c r="AJ36" s="10">
        <f>-(-L36*SIN(RADIANS($A$32))+AB36*COS(RADIANS($A$32)))/(基本参数表!$H$22*基本参数表!$L$10)</f>
        <v>8.1196139562840866E-4</v>
      </c>
      <c r="AK36" s="10">
        <f>-(-M36*SIN(RADIANS($A$32))+AC36*COS(RADIANS($A$32)))/(基本参数表!$H$22*基本参数表!$L$10)</f>
        <v>0.53075042613549206</v>
      </c>
      <c r="AL36" s="10">
        <f>-(F36*COS(RADIANS($A$32))*COS(RADIANS(B36))+N36*SIN(RADIANS(B36))+V36*SIN(RADIANS($A$32))*COS(RADIANS(B36)))/(基本参数表!$H$22*基本参数表!$L$10)</f>
        <v>2.1148458493473906E-2</v>
      </c>
      <c r="AM36" s="10">
        <f>-(G36*COS(RADIANS($A$32))*COS(RADIANS(B36))+O36*SIN(RADIANS(B36))+W36*SIN(RADIANS($A$32))*COS(RADIANS(B36)))/(基本参数表!$H$22*基本参数表!$L$10)</f>
        <v>7.5456069636421824E-3</v>
      </c>
      <c r="AN36" s="10">
        <f>-(H36*COS(RADIANS($A$32))*COS(RADIANS(C36))+P36*SIN(RADIANS(C36))+X36*SIN(RADIANS($A$32))*COS(RADIANS(C36)))/(基本参数表!$H$22*基本参数表!$L$10)</f>
        <v>5.965537687318466E-3</v>
      </c>
      <c r="AO36" s="10">
        <f>-(I36*COS(RADIANS($A$32))*COS(RADIANS(D36))+Q36*SIN(RADIANS(D36))+Y36*SIN(RADIANS($A$32))*COS(RADIANS(D36)))/(基本参数表!$H$22*基本参数表!$L$10)</f>
        <v>4.682461489682572E-3</v>
      </c>
      <c r="AP36" s="10">
        <f>-(J36*COS(RADIANS($A$32))*COS(RADIANS(E36))+R36*SIN(RADIANS(E36))+Z36*SIN(RADIANS($A$32))*COS(RADIANS(E36)))/(基本参数表!$H$22*基本参数表!$L$10)</f>
        <v>6.9602358459109641E-3</v>
      </c>
      <c r="AQ36" s="10">
        <f>-(K36*COS(RADIANS($A$32))*COS(RADIANS(F36))+S36*SIN(RADIANS(F36))+AA36*SIN(RADIANS($A$32))*COS(RADIANS(F36)))/(基本参数表!$H$22*基本参数表!$L$10)</f>
        <v>-1.6802466476283078E-3</v>
      </c>
      <c r="AR36" s="10">
        <f>-(L36*COS(RADIANS($A$32))*COS(RADIANS(G36))+T36*SIN(RADIANS(G36))+AB36*SIN(RADIANS($A$32))*COS(RADIANS(G36)))/(基本参数表!$H$22*基本参数表!$L$10)</f>
        <v>-9.5018460564439539E-4</v>
      </c>
      <c r="AS36" s="10">
        <f>-(M36*COS(RADIANS($A$32))*COS(RADIANS(H36))+U36*SIN(RADIANS(H36))+AC36*SIN(RADIANS($A$32))*COS(RADIANS(H36)))/(基本参数表!$H$22*基本参数表!$L$10)</f>
        <v>3.9802953884202498E-2</v>
      </c>
      <c r="AT36" s="10">
        <f>(-F36*COS(RADIANS($A$32))*SIN(RADIANS(B36))+N36*COS(RADIANS(B36))-V36*SIN(RADIANS($A$32))*SIN(RADIANS(B36)))/(基本参数表!$H$22*基本参数表!$L$10)</f>
        <v>-2.7925589646285935E-2</v>
      </c>
      <c r="AU36" s="10">
        <f>(-G36*COS(RADIANS($A$32))*SIN(RADIANS(B36))+O36*COS(RADIANS(B36))-W36*SIN(RADIANS($A$32))*SIN(RADIANS(B36)))/(基本参数表!$H$22*基本参数表!$L$10)</f>
        <v>1.2307335935193191E-4</v>
      </c>
      <c r="AV36" s="10">
        <f>(-H36*COS(RADIANS($A$32))*SIN(RADIANS(B36))+P36*COS(RADIANS(B36))-X36*SIN(RADIANS($A$32))*SIN(RADIANS(B36)))/(基本参数表!$H$22*基本参数表!$L$10)</f>
        <v>7.4997204837691229E-4</v>
      </c>
      <c r="AW36" s="10">
        <f>(-I36*COS(RADIANS($A$32))*SIN(RADIANS(B36))+Q36*COS(RADIANS(B36))-Y36*SIN(RADIANS($A$32))*SIN(RADIANS(B36)))/(基本参数表!$H$22*基本参数表!$L$10)</f>
        <v>5.4356688719354265E-5</v>
      </c>
      <c r="AX36" s="10">
        <f>(-J36*COS(RADIANS($A$32))*SIN(RADIANS(B36))+R36*COS(RADIANS(B36))-Z36*SIN(RADIANS($A$32))*SIN(RADIANS(B36)))/(基本参数表!$H$22*基本参数表!$L$10)</f>
        <v>9.3501074905906012E-4</v>
      </c>
      <c r="AY36" s="10">
        <f>(-K36*COS(RADIANS($A$32))*SIN(RADIANS(B36))+S36*COS(RADIANS(B36))-AA36*SIN(RADIANS($A$32))*SIN(RADIANS(B36)))/(基本参数表!$H$22*基本参数表!$L$10)</f>
        <v>-2.1507704658457215E-2</v>
      </c>
      <c r="AZ36" s="10">
        <f>(-L36*COS(RADIANS($A$32))*SIN(RADIANS(B36))+T36*COS(RADIANS(B36))-AB36*SIN(RADIANS($A$32))*SIN(RADIANS(B36)))/(基本参数表!$H$22*基本参数表!$L$10)</f>
        <v>-2.0779520946249554E-2</v>
      </c>
      <c r="BA36" s="10">
        <f>(-M36*COS(RADIANS($A$32))*SIN(RADIANS(B36))+U36*COS(RADIANS(B36))-AC36*SIN(RADIANS($A$32))*SIN(RADIANS(B36)))/(基本参数表!$H$22*基本参数表!$L$10)</f>
        <v>-6.8350402405485441E-2</v>
      </c>
      <c r="BB36" s="10">
        <f t="shared" si="26"/>
        <v>21.134314471036088</v>
      </c>
      <c r="BC36" s="10">
        <f t="shared" si="27"/>
        <v>28.243304624978133</v>
      </c>
      <c r="BD36" s="10">
        <f t="shared" si="28"/>
        <v>23.031810193486791</v>
      </c>
      <c r="BE36" s="10">
        <f t="shared" si="29"/>
        <v>10.474692688183508</v>
      </c>
      <c r="BF36" s="10">
        <f t="shared" si="30"/>
        <v>13.334448183910869</v>
      </c>
      <c r="BG36" s="10">
        <v>0.36396056999999998</v>
      </c>
      <c r="BH36" s="10">
        <v>-4.0858556999999998</v>
      </c>
      <c r="BI36" s="10">
        <v>4.2593772000000003</v>
      </c>
      <c r="BJ36" s="10">
        <f>BG36/(基本参数表!$H$22*基本参数表!$L$10*基本参数表!$H$6/1000)</f>
        <v>1.1095963639211244E-3</v>
      </c>
      <c r="BK36" s="10">
        <f>BH36/(基本参数表!$H$22*基本参数表!$L$10*基本参数表!$D$6/1000)</f>
        <v>-0.1781599282080511</v>
      </c>
      <c r="BL36" s="10">
        <f>BI36/(基本参数表!$H$22*基本参数表!$L$10*基本参数表!$H$6/1000)</f>
        <v>1.2985443598158284E-2</v>
      </c>
      <c r="BM36" s="22">
        <v>0.41839999999999999</v>
      </c>
      <c r="BN36" s="22">
        <v>3.3E-3</v>
      </c>
    </row>
    <row r="37" spans="1:66" s="12" customFormat="1">
      <c r="A37" s="72"/>
      <c r="B37" s="20">
        <v>10</v>
      </c>
      <c r="C37" s="10">
        <f t="shared" si="20"/>
        <v>0.98480775301220802</v>
      </c>
      <c r="D37" s="10">
        <f t="shared" si="21"/>
        <v>0</v>
      </c>
      <c r="E37" s="10">
        <f t="shared" si="31"/>
        <v>0.17364817766693033</v>
      </c>
      <c r="F37" s="10">
        <v>-3.5391005999999998</v>
      </c>
      <c r="G37" s="10">
        <v>-1.5712972000000001</v>
      </c>
      <c r="H37" s="10">
        <v>-1.2004926</v>
      </c>
      <c r="I37" s="10">
        <v>-0.84928029000000005</v>
      </c>
      <c r="J37" s="10">
        <v>-1.4505177</v>
      </c>
      <c r="K37" s="10">
        <v>0.25792016000000001</v>
      </c>
      <c r="L37" s="10">
        <v>0.27909162999999998</v>
      </c>
      <c r="M37" s="10">
        <f t="shared" si="23"/>
        <v>-8.0736766000000006</v>
      </c>
      <c r="N37" s="10">
        <v>-7.9561551000000001</v>
      </c>
      <c r="O37" s="10">
        <v>-0.21514621</v>
      </c>
      <c r="P37" s="10">
        <v>-4.4474475999999999E-2</v>
      </c>
      <c r="Q37" s="10">
        <v>-0.1407032</v>
      </c>
      <c r="R37" s="10">
        <v>-2.2862492000000002E-2</v>
      </c>
      <c r="S37" s="10">
        <v>-5.6000912999999999</v>
      </c>
      <c r="T37" s="10">
        <v>-5.3291905000000002</v>
      </c>
      <c r="U37" s="10">
        <f t="shared" si="24"/>
        <v>-19.308623277999999</v>
      </c>
      <c r="V37" s="10">
        <v>-3.0419360000000002</v>
      </c>
      <c r="W37" s="10">
        <v>-32.612678000000002</v>
      </c>
      <c r="X37" s="10">
        <v>-35.150269999999999</v>
      </c>
      <c r="Y37" s="10">
        <v>-23.565664000000002</v>
      </c>
      <c r="Z37" s="10">
        <v>-14.345727999999999</v>
      </c>
      <c r="AA37" s="10">
        <v>-0.26660613999999999</v>
      </c>
      <c r="AB37" s="10">
        <v>-0.26479162000000001</v>
      </c>
      <c r="AC37" s="10">
        <f t="shared" si="25"/>
        <v>-109.24767375999998</v>
      </c>
      <c r="AD37" s="10">
        <f>-(-F37*SIN(RADIANS($A$32))+V37*COS(RADIANS($A$32)))/(基本参数表!$H$22*基本参数表!$L$10)</f>
        <v>1.4550693897797574E-2</v>
      </c>
      <c r="AE37" s="10">
        <f>-(-G37*SIN(RADIANS($A$32))+W37*COS(RADIANS($A$32)))/(基本参数表!$H$22*基本参数表!$L$10)</f>
        <v>0.15599838220312237</v>
      </c>
      <c r="AF37" s="10">
        <f>-(-H37*SIN(RADIANS($A$32))+X37*COS(RADIANS($A$32)))/(基本参数表!$H$22*基本参数表!$L$10)</f>
        <v>0.16813661404938735</v>
      </c>
      <c r="AG37" s="10">
        <f>-(-I37*SIN(RADIANS($A$32))+Y37*COS(RADIANS($A$32)))/(基本参数表!$H$22*基本参数表!$L$10)</f>
        <v>0.11272320106746098</v>
      </c>
      <c r="AH37" s="10">
        <f>-(-J37*SIN(RADIANS($A$32))+Z37*COS(RADIANS($A$32)))/(基本参数表!$H$22*基本参数表!$L$10)</f>
        <v>6.8620870678759771E-2</v>
      </c>
      <c r="AI37" s="10">
        <f>-(-K37*SIN(RADIANS($A$32))+AA37*COS(RADIANS($A$32)))/(基本参数表!$H$22*基本参数表!$L$10)</f>
        <v>1.2752748034190612E-3</v>
      </c>
      <c r="AJ37" s="10">
        <f>-(-L37*SIN(RADIANS($A$32))+AB37*COS(RADIANS($A$32)))/(基本参数表!$H$22*基本参数表!$L$10)</f>
        <v>1.2665952897503215E-3</v>
      </c>
      <c r="AK37" s="10">
        <f>-(-M37*SIN(RADIANS($A$32))+AC37*COS(RADIANS($A$32)))/(基本参数表!$H$22*基本参数表!$L$10)</f>
        <v>0.52257163198969736</v>
      </c>
      <c r="AL37" s="10">
        <f>-(F37*COS(RADIANS($A$32))*COS(RADIANS(B37))+N37*SIN(RADIANS(B37))+V37*SIN(RADIANS($A$32))*COS(RADIANS(B37)))/(基本参数表!$H$22*基本参数表!$L$10)</f>
        <v>2.3280191561914129E-2</v>
      </c>
      <c r="AM37" s="10">
        <f>-(G37*COS(RADIANS($A$32))*COS(RADIANS(B37))+O37*SIN(RADIANS(B37))+W37*SIN(RADIANS($A$32))*COS(RADIANS(B37)))/(基本参数表!$H$22*基本参数表!$L$10)</f>
        <v>7.5806090022322147E-3</v>
      </c>
      <c r="AN37" s="10">
        <f>-(H37*COS(RADIANS($A$32))*COS(RADIANS(C37))+P37*SIN(RADIANS(C37))+X37*SIN(RADIANS($A$32))*COS(RADIANS(C37)))/(基本参数表!$H$22*基本参数表!$L$10)</f>
        <v>5.745203908924806E-3</v>
      </c>
      <c r="AO37" s="10">
        <f>-(I37*COS(RADIANS($A$32))*COS(RADIANS(D37))+Q37*SIN(RADIANS(D37))+Y37*SIN(RADIANS($A$32))*COS(RADIANS(D37)))/(基本参数表!$H$22*基本参数表!$L$10)</f>
        <v>4.0624186482630647E-3</v>
      </c>
      <c r="AP37" s="10">
        <f>-(J37*COS(RADIANS($A$32))*COS(RADIANS(E37))+R37*SIN(RADIANS(E37))+Z37*SIN(RADIANS($A$32))*COS(RADIANS(E37)))/(基本参数表!$H$22*基本参数表!$L$10)</f>
        <v>6.9386569377148412E-3</v>
      </c>
      <c r="AQ37" s="10">
        <f>-(K37*COS(RADIANS($A$32))*COS(RADIANS(F37))+S37*SIN(RADIANS(F37))+AA37*SIN(RADIANS($A$32))*COS(RADIANS(F37)))/(基本参数表!$H$22*基本参数表!$L$10)</f>
        <v>-2.8849446101576318E-3</v>
      </c>
      <c r="AR37" s="10">
        <f>-(L37*COS(RADIANS($A$32))*COS(RADIANS(G37))+T37*SIN(RADIANS(G37))+AB37*SIN(RADIANS($A$32))*COS(RADIANS(G37)))/(基本参数表!$H$22*基本参数表!$L$10)</f>
        <v>-2.033493820471625E-3</v>
      </c>
      <c r="AS37" s="10">
        <f>-(M37*COS(RADIANS($A$32))*COS(RADIANS(H37))+U37*SIN(RADIANS(H37))+AC37*SIN(RADIANS($A$32))*COS(RADIANS(H37)))/(基本参数表!$H$22*基本参数表!$L$10)</f>
        <v>3.6675834759318314E-2</v>
      </c>
      <c r="AT37" s="10">
        <f>(-F37*COS(RADIANS($A$32))*SIN(RADIANS(B37))+N37*COS(RADIANS(B37))-V37*SIN(RADIANS($A$32))*SIN(RADIANS(B37)))/(基本参数表!$H$22*基本参数表!$L$10)</f>
        <v>-3.4539371345302897E-2</v>
      </c>
      <c r="AU37" s="10">
        <f>(-G37*COS(RADIANS($A$32))*SIN(RADIANS(B37))+O37*COS(RADIANS(B37))-W37*SIN(RADIANS($A$32))*SIN(RADIANS(B37)))/(基本参数表!$H$22*基本参数表!$L$10)</f>
        <v>2.916669017437007E-4</v>
      </c>
      <c r="AV37" s="10">
        <f>(-H37*COS(RADIANS($A$32))*SIN(RADIANS(B37))+P37*COS(RADIANS(B37))-X37*SIN(RADIANS($A$32))*SIN(RADIANS(B37)))/(基本参数表!$H$22*基本参数表!$L$10)</f>
        <v>7.876508146561187E-4</v>
      </c>
      <c r="AW37" s="10">
        <f>(-I37*COS(RADIANS($A$32))*SIN(RADIANS(B37))+Q37*COS(RADIANS(B37))-Y37*SIN(RADIANS($A$32))*SIN(RADIANS(B37)))/(基本参数表!$H$22*基本参数表!$L$10)</f>
        <v>4.2621574577358393E-5</v>
      </c>
      <c r="AX37" s="10">
        <f>(-J37*COS(RADIANS($A$32))*SIN(RADIANS(B37))+R37*COS(RADIANS(B37))-Z37*SIN(RADIANS($A$32))*SIN(RADIANS(B37)))/(基本参数表!$H$22*基本参数表!$L$10)</f>
        <v>1.0971348595068802E-3</v>
      </c>
      <c r="AY37" s="10">
        <f>(-K37*COS(RADIANS($A$32))*SIN(RADIANS(B37))+S37*COS(RADIANS(B37))-AA37*SIN(RADIANS($A$32))*SIN(RADIANS(B37)))/(基本参数表!$H$22*基本参数表!$L$10)</f>
        <v>-2.659456282255826E-2</v>
      </c>
      <c r="AZ37" s="10">
        <f>(-L37*COS(RADIANS($A$32))*SIN(RADIANS(B37))+T37*COS(RADIANS(B37))-AB37*SIN(RADIANS($A$32))*SIN(RADIANS(B37)))/(基本参数表!$H$22*基本参数表!$L$10)</f>
        <v>-2.5336016976919121E-2</v>
      </c>
      <c r="BA37" s="10">
        <f>(-M37*COS(RADIANS($A$32))*SIN(RADIANS(B37))+U37*COS(RADIANS(B37))-AC37*SIN(RADIANS($A$32))*SIN(RADIANS(B37)))/(基本参数表!$H$22*基本参数表!$L$10)</f>
        <v>-8.4250876994296203E-2</v>
      </c>
      <c r="BB37" s="10">
        <f t="shared" si="26"/>
        <v>20.578608151031993</v>
      </c>
      <c r="BC37" s="10">
        <f t="shared" si="27"/>
        <v>29.26556075550215</v>
      </c>
      <c r="BD37" s="10">
        <f t="shared" si="28"/>
        <v>27.747805144518306</v>
      </c>
      <c r="BE37" s="10">
        <f t="shared" si="29"/>
        <v>9.8896474194844952</v>
      </c>
      <c r="BF37" s="10">
        <f t="shared" si="30"/>
        <v>14.248390947855015</v>
      </c>
      <c r="BG37" s="10">
        <v>0.40832308</v>
      </c>
      <c r="BH37" s="10">
        <v>-4.3113634999999997</v>
      </c>
      <c r="BI37" s="10">
        <v>5.2800303</v>
      </c>
      <c r="BJ37" s="10">
        <f>BG37/(基本参数表!$H$22*基本参数表!$L$10*基本参数表!$H$6/1000)</f>
        <v>1.244843101748836E-3</v>
      </c>
      <c r="BK37" s="10">
        <f>BH37/(基本参数表!$H$22*基本参数表!$L$10*基本参数表!$D$6/1000)</f>
        <v>-0.1879929855669675</v>
      </c>
      <c r="BL37" s="10">
        <f>BI37/(基本参数表!$H$22*基本参数表!$L$10*基本参数表!$H$6/1000)</f>
        <v>1.6097080027854014E-2</v>
      </c>
      <c r="BM37" s="22">
        <v>0.42099999999999999</v>
      </c>
      <c r="BN37" s="22">
        <v>3.7000000000000002E-3</v>
      </c>
    </row>
    <row r="38" spans="1:66" s="12" customFormat="1">
      <c r="A38" s="73"/>
      <c r="B38" s="20">
        <v>15</v>
      </c>
      <c r="C38" s="10">
        <f t="shared" si="20"/>
        <v>0.96592582628906831</v>
      </c>
      <c r="D38" s="10">
        <f t="shared" si="21"/>
        <v>0</v>
      </c>
      <c r="E38" s="10">
        <f t="shared" si="31"/>
        <v>0.25881904510252074</v>
      </c>
      <c r="F38" s="10">
        <v>-3.2820947999999999</v>
      </c>
      <c r="G38" s="10">
        <v>-1.5613174000000001</v>
      </c>
      <c r="H38" s="10">
        <v>-1.0828892000000001</v>
      </c>
      <c r="I38" s="10">
        <v>-0.47635336</v>
      </c>
      <c r="J38" s="10">
        <v>-1.4093846000000001</v>
      </c>
      <c r="K38" s="10">
        <v>0.62296132999999998</v>
      </c>
      <c r="L38" s="10">
        <v>0.61991726000000003</v>
      </c>
      <c r="M38" s="10">
        <f t="shared" si="23"/>
        <v>-6.5691607699999999</v>
      </c>
      <c r="N38" s="10">
        <v>-11.944775999999999</v>
      </c>
      <c r="O38" s="10">
        <v>-0.26604629000000002</v>
      </c>
      <c r="P38" s="10">
        <v>-0.11343639</v>
      </c>
      <c r="Q38" s="10">
        <v>-0.17263265</v>
      </c>
      <c r="R38" s="10">
        <v>-6.1228633999999997E-2</v>
      </c>
      <c r="S38" s="10">
        <v>-7.4658009999999999</v>
      </c>
      <c r="T38" s="10">
        <v>-6.9406154999999998</v>
      </c>
      <c r="U38" s="10">
        <f t="shared" si="24"/>
        <v>-26.964536464000002</v>
      </c>
      <c r="V38" s="10">
        <v>0.21286310999999999</v>
      </c>
      <c r="W38" s="10">
        <v>-30.393248</v>
      </c>
      <c r="X38" s="10">
        <v>-34.573053999999999</v>
      </c>
      <c r="Y38" s="10">
        <v>-25.724769999999999</v>
      </c>
      <c r="Z38" s="10">
        <v>-12.434137</v>
      </c>
      <c r="AA38" s="10">
        <v>-0.47192082000000002</v>
      </c>
      <c r="AB38" s="10">
        <v>-0.44098464999999998</v>
      </c>
      <c r="AC38" s="10">
        <f t="shared" si="25"/>
        <v>-103.82525135999998</v>
      </c>
      <c r="AD38" s="10">
        <f>-(-F38*SIN(RADIANS($A$32))+V38*COS(RADIANS($A$32)))/(基本参数表!$H$22*基本参数表!$L$10)</f>
        <v>-1.0182022092980305E-3</v>
      </c>
      <c r="AE38" s="10">
        <f>-(-G38*SIN(RADIANS($A$32))+W38*COS(RADIANS($A$32)))/(基本参数表!$H$22*基本参数表!$L$10)</f>
        <v>0.1453820357193078</v>
      </c>
      <c r="AF38" s="10">
        <f>-(-H38*SIN(RADIANS($A$32))+X38*COS(RADIANS($A$32)))/(基本参数表!$H$22*基本参数表!$L$10)</f>
        <v>0.16537557853486265</v>
      </c>
      <c r="AG38" s="10">
        <f>-(-I38*SIN(RADIANS($A$32))+Y38*COS(RADIANS($A$32)))/(基本参数表!$H$22*基本参数表!$L$10)</f>
        <v>0.12305099576757897</v>
      </c>
      <c r="AH38" s="10">
        <f>-(-J38*SIN(RADIANS($A$32))+Z38*COS(RADIANS($A$32)))/(基本参数表!$H$22*基本参数表!$L$10)</f>
        <v>5.9477030867933788E-2</v>
      </c>
      <c r="AI38" s="10">
        <f>-(-K38*SIN(RADIANS($A$32))+AA38*COS(RADIANS($A$32)))/(基本参数表!$H$22*基本参数表!$L$10)</f>
        <v>2.2573701076609195E-3</v>
      </c>
      <c r="AJ38" s="10">
        <f>-(-L38*SIN(RADIANS($A$32))+AB38*COS(RADIANS($A$32)))/(基本参数表!$H$22*基本参数表!$L$10)</f>
        <v>2.1093910771881456E-3</v>
      </c>
      <c r="AK38" s="10">
        <f>-(-M38*SIN(RADIANS($A$32))+AC38*COS(RADIANS($A$32)))/(基本参数表!$H$22*基本参数表!$L$10)</f>
        <v>0.49663419986523416</v>
      </c>
      <c r="AL38" s="10">
        <f>-(F38*COS(RADIANS($A$32))*COS(RADIANS(B38))+N38*SIN(RADIANS(B38))+V38*SIN(RADIANS($A$32))*COS(RADIANS(B38)))/(基本参数表!$H$22*基本参数表!$L$10)</f>
        <v>2.995246177195349E-2</v>
      </c>
      <c r="AM38" s="10">
        <f>-(G38*COS(RADIANS($A$32))*COS(RADIANS(B38))+O38*SIN(RADIANS(B38))+W38*SIN(RADIANS($A$32))*COS(RADIANS(B38)))/(基本参数表!$H$22*基本参数表!$L$10)</f>
        <v>7.5432472493580051E-3</v>
      </c>
      <c r="AN38" s="10">
        <f>-(H38*COS(RADIANS($A$32))*COS(RADIANS(C38))+P38*SIN(RADIANS(C38))+X38*SIN(RADIANS($A$32))*COS(RADIANS(C38)))/(基本参数表!$H$22*基本参数表!$L$10)</f>
        <v>5.1882667123919306E-3</v>
      </c>
      <c r="AO38" s="10">
        <f>-(I38*COS(RADIANS($A$32))*COS(RADIANS(D38))+Q38*SIN(RADIANS(D38))+Y38*SIN(RADIANS($A$32))*COS(RADIANS(D38)))/(基本参数表!$H$22*基本参数表!$L$10)</f>
        <v>2.2785725697540551E-3</v>
      </c>
      <c r="AP38" s="10">
        <f>-(J38*COS(RADIANS($A$32))*COS(RADIANS(E38))+R38*SIN(RADIANS(E38))+Z38*SIN(RADIANS($A$32))*COS(RADIANS(E38)))/(基本参数表!$H$22*基本参数表!$L$10)</f>
        <v>6.7428569016175204E-3</v>
      </c>
      <c r="AQ38" s="10">
        <f>-(K38*COS(RADIANS($A$32))*COS(RADIANS(F38))+S38*SIN(RADIANS(F38))+AA38*SIN(RADIANS($A$32))*COS(RADIANS(F38)))/(基本参数表!$H$22*基本参数表!$L$10)</f>
        <v>-5.0195298180858985E-3</v>
      </c>
      <c r="AR38" s="10">
        <f>-(L38*COS(RADIANS($A$32))*COS(RADIANS(G38))+T38*SIN(RADIANS(G38))+AB38*SIN(RADIANS($A$32))*COS(RADIANS(G38)))/(基本参数表!$H$22*基本参数表!$L$10)</f>
        <v>-3.8687692411173034E-3</v>
      </c>
      <c r="AS38" s="10">
        <f>-(M38*COS(RADIANS($A$32))*COS(RADIANS(H38))+U38*SIN(RADIANS(H38))+AC38*SIN(RADIANS($A$32))*COS(RADIANS(H38)))/(基本参数表!$H$22*基本参数表!$L$10)</f>
        <v>2.8979491405259412E-2</v>
      </c>
      <c r="AT38" s="10">
        <f>(-F38*COS(RADIANS($A$32))*SIN(RADIANS(B38))+N38*COS(RADIANS(B38))-V38*SIN(RADIANS($A$32))*SIN(RADIANS(B38)))/(基本参数表!$H$22*基本参数表!$L$10)</f>
        <v>-5.112604828869164E-2</v>
      </c>
      <c r="AU38" s="10">
        <f>(-G38*COS(RADIANS($A$32))*SIN(RADIANS(B38))+O38*COS(RADIANS(B38))-W38*SIN(RADIANS($A$32))*SIN(RADIANS(B38)))/(基本参数表!$H$22*基本参数表!$L$10)</f>
        <v>7.0371781736102443E-4</v>
      </c>
      <c r="AV38" s="10">
        <f>(-H38*COS(RADIANS($A$32))*SIN(RADIANS(B38))+P38*COS(RADIANS(B38))-X38*SIN(RADIANS($A$32))*SIN(RADIANS(B38)))/(基本参数表!$H$22*基本参数表!$L$10)</f>
        <v>8.1652640095712377E-4</v>
      </c>
      <c r="AW38" s="10">
        <f>(-I38*COS(RADIANS($A$32))*SIN(RADIANS(B38))+Q38*COS(RADIANS(B38))-Y38*SIN(RADIANS($A$32))*SIN(RADIANS(B38)))/(基本参数表!$H$22*基本参数表!$L$10)</f>
        <v>-2.0788994293123781E-4</v>
      </c>
      <c r="AX38" s="10">
        <f>(-J38*COS(RADIANS($A$32))*SIN(RADIANS(B38))+R38*COS(RADIANS(B38))-Z38*SIN(RADIANS($A$32))*SIN(RADIANS(B38)))/(基本参数表!$H$22*基本参数表!$L$10)</f>
        <v>1.4619557986633642E-3</v>
      </c>
      <c r="AY38" s="10">
        <f>(-K38*COS(RADIANS($A$32))*SIN(RADIANS(B38))+S38*COS(RADIANS(B38))-AA38*SIN(RADIANS($A$32))*SIN(RADIANS(B38)))/(基本参数表!$H$22*基本参数表!$L$10)</f>
        <v>-3.5266057468746392E-2</v>
      </c>
      <c r="AZ38" s="10">
        <f>(-L38*COS(RADIANS($A$32))*SIN(RADIANS(B38))+T38*COS(RADIANS(B38))-AB38*SIN(RADIANS($A$32))*SIN(RADIANS(B38)))/(基本参数表!$H$22*基本参数表!$L$10)</f>
        <v>-3.2835733843044529E-2</v>
      </c>
      <c r="BA38" s="10">
        <f>(-M38*COS(RADIANS($A$32))*SIN(RADIANS(B38))+U38*COS(RADIANS(B38))-AC38*SIN(RADIANS($A$32))*SIN(RADIANS(B38)))/(基本参数表!$H$22*基本参数表!$L$10)</f>
        <v>-0.11645352952643229</v>
      </c>
      <c r="BB38" s="10">
        <f t="shared" si="26"/>
        <v>19.273136742492571</v>
      </c>
      <c r="BC38" s="10">
        <f t="shared" si="27"/>
        <v>31.874918484793945</v>
      </c>
      <c r="BD38" s="10">
        <f t="shared" si="28"/>
        <v>54.003544763492378</v>
      </c>
      <c r="BE38" s="10">
        <f t="shared" si="29"/>
        <v>8.8207464188756628</v>
      </c>
      <c r="BF38" s="10">
        <f t="shared" si="30"/>
        <v>17.137436710676756</v>
      </c>
      <c r="BG38" s="10">
        <v>0.63260981999999999</v>
      </c>
      <c r="BH38" s="10">
        <v>-5.0573885000000001</v>
      </c>
      <c r="BI38" s="10">
        <v>7.1561025999999996</v>
      </c>
      <c r="BJ38" s="10">
        <f>BG38/(基本参数表!$H$22*基本参数表!$L$10*基本参数表!$H$6/1000)</f>
        <v>1.9286197844255407E-3</v>
      </c>
      <c r="BK38" s="10">
        <f>BH38/(基本参数表!$H$22*基本参数表!$L$10*基本参数表!$D$6/1000)</f>
        <v>-0.22052271010946944</v>
      </c>
      <c r="BL38" s="10">
        <f>BI38/(基本参数表!$H$22*基本参数表!$L$10*基本参数表!$H$6/1000)</f>
        <v>2.1816608938727906E-2</v>
      </c>
      <c r="BM38" s="22">
        <v>0.43009999999999998</v>
      </c>
      <c r="BN38" s="22">
        <v>6.1000000000000004E-3</v>
      </c>
    </row>
    <row r="39" spans="1:66" s="12" customFormat="1">
      <c r="A39" s="68">
        <v>2</v>
      </c>
      <c r="B39" s="20">
        <v>0</v>
      </c>
      <c r="C39" s="10">
        <f t="shared" ref="C39:C45" si="32">COS(RADIANS($A$39))*COS(RADIANS(B39))</f>
        <v>0.99939082701909576</v>
      </c>
      <c r="D39" s="10">
        <f t="shared" ref="D39:D45" si="33">SIN(RADIANS($A$39))*COS(RADIANS(B39))</f>
        <v>3.4899496702500969E-2</v>
      </c>
      <c r="E39" s="10">
        <f>SIN(RADIANS(B39))</f>
        <v>0</v>
      </c>
      <c r="F39" s="10">
        <v>-3.3626741</v>
      </c>
      <c r="G39" s="10">
        <v>-0.29252504000000001</v>
      </c>
      <c r="H39" s="10">
        <v>-0.24583680999999999</v>
      </c>
      <c r="I39" s="10">
        <v>-0.98840497999999999</v>
      </c>
      <c r="J39" s="10">
        <v>-0.94430406</v>
      </c>
      <c r="K39" s="10">
        <v>-0.28695690000000001</v>
      </c>
      <c r="L39" s="10">
        <v>-0.31855118999999998</v>
      </c>
      <c r="M39" s="10">
        <f t="shared" si="23"/>
        <v>-6.4392530800000003</v>
      </c>
      <c r="N39" s="10">
        <v>-1.1168855</v>
      </c>
      <c r="O39" s="10">
        <v>-0.14946681000000001</v>
      </c>
      <c r="P39" s="10">
        <v>0.13676015999999999</v>
      </c>
      <c r="Q39" s="10">
        <v>-8.3012865000000005E-2</v>
      </c>
      <c r="R39" s="10">
        <v>8.2766934E-2</v>
      </c>
      <c r="S39" s="10">
        <v>9.8244733000000001E-2</v>
      </c>
      <c r="T39" s="10">
        <v>-0.10166583999999999</v>
      </c>
      <c r="U39" s="10">
        <f t="shared" si="24"/>
        <v>-1.133259188</v>
      </c>
      <c r="V39" s="10">
        <v>-9.5548470000000005</v>
      </c>
      <c r="W39" s="10">
        <v>-46.440337</v>
      </c>
      <c r="X39" s="10">
        <v>-45.288794000000003</v>
      </c>
      <c r="Y39" s="10">
        <v>-24.261901000000002</v>
      </c>
      <c r="Z39" s="10">
        <v>-24.449476000000001</v>
      </c>
      <c r="AA39" s="10">
        <v>-2.1814451000000002E-3</v>
      </c>
      <c r="AB39" s="10">
        <v>8.9826459000000008E-3</v>
      </c>
      <c r="AC39" s="10">
        <f t="shared" si="25"/>
        <v>-149.98855379920002</v>
      </c>
      <c r="AD39" s="10">
        <f>-(-F39*SIN(RADIANS($A$39))+V39*COS(RADIANS($A$39)))/(基本参数表!$H$22*基本参数表!$L$10)</f>
        <v>4.5115135534058465E-2</v>
      </c>
      <c r="AE39" s="10">
        <f>-(-G39*SIN(RADIANS($A$39))+W39*COS(RADIANS($A$39)))/(基本参数表!$H$22*基本参数表!$L$10)</f>
        <v>0.22195698347499965</v>
      </c>
      <c r="AF39" s="10">
        <f>-(-H39*SIN(RADIANS($A$39))+X39*COS(RADIANS($A$39)))/(基本参数表!$H$22*基本参数表!$L$10)</f>
        <v>0.21645988106565656</v>
      </c>
      <c r="AG39" s="10">
        <f>-(-I39*SIN(RADIANS($A$39))+Y39*COS(RADIANS($A$39)))/(基本参数表!$H$22*基本参数表!$L$10)</f>
        <v>0.11581785948608411</v>
      </c>
      <c r="AH39" s="10">
        <f>-(-J39*SIN(RADIANS($A$39))+Z39*COS(RADIANS($A$39)))/(基本参数表!$H$22*基本参数表!$L$10)</f>
        <v>0.11672191490851626</v>
      </c>
      <c r="AI39" s="10">
        <f>-(-K39*SIN(RADIANS($A$39))+AA39*COS(RADIANS($A$39)))/(基本参数表!$H$22*基本参数表!$L$10)</f>
        <v>-3.7475450826161615E-5</v>
      </c>
      <c r="AJ39" s="10">
        <f>-(-L39*SIN(RADIANS($A$39))+AB39*COS(RADIANS($A$39)))/(基本参数表!$H$22*基本参数表!$L$10)</f>
        <v>-9.611911385966759E-5</v>
      </c>
      <c r="AK39" s="10">
        <f>-(-M39*SIN(RADIANS($A$39))+AC39*COS(RADIANS($A$39)))/(基本参数表!$H$22*基本参数表!$L$10)</f>
        <v>0.71593817990462927</v>
      </c>
      <c r="AL39" s="10">
        <f>-(F39*COS(RADIANS($A$39))*COS(RADIANS(B39))+N39*SIN(RADIANS(B39))+V39*SIN(RADIANS($A$39))*COS(RADIANS(B39)))/(基本参数表!$H$22*基本参数表!$L$10)</f>
        <v>1.7670161398656625E-2</v>
      </c>
      <c r="AM39" s="10">
        <f>-(G39*COS(RADIANS($A$39))*COS(RADIANS(B39))+O39*SIN(RADIANS(B39))+W39*SIN(RADIANS($A$39))*COS(RADIANS(B39)))/(基本参数表!$H$22*基本参数表!$L$10)</f>
        <v>9.1510159586230475E-3</v>
      </c>
      <c r="AN39" s="10">
        <f>-(H39*COS(RADIANS($A$39))*COS(RADIANS(C39))+P39*SIN(RADIANS(C39))+X39*SIN(RADIANS($A$39))*COS(RADIANS(C39)))/(基本参数表!$H$22*基本参数表!$L$10)</f>
        <v>8.7228510754069673E-3</v>
      </c>
      <c r="AO39" s="10">
        <f>-(I39*COS(RADIANS($A$39))*COS(RADIANS(D39))+Q39*SIN(RADIANS(D39))+Y39*SIN(RADIANS($A$39))*COS(RADIANS(D39)))/(基本参数表!$H$22*基本参数表!$L$10)</f>
        <v>8.7754738693871306E-3</v>
      </c>
      <c r="AP39" s="10">
        <f>-(J39*COS(RADIANS($A$39))*COS(RADIANS(E39))+R39*SIN(RADIANS(E39))+Z39*SIN(RADIANS($A$39))*COS(RADIANS(E39)))/(基本参数表!$H$22*基本参数表!$L$10)</f>
        <v>8.5957245071084636E-3</v>
      </c>
      <c r="AQ39" s="10">
        <f>-(K39*COS(RADIANS($A$39))*COS(RADIANS(F39))+S39*SIN(RADIANS(F39))+AA39*SIN(RADIANS($A$39))*COS(RADIANS(F39)))/(基本参数表!$H$22*基本参数表!$L$10)</f>
        <v>1.3973503037777236E-3</v>
      </c>
      <c r="AR39" s="10">
        <f>-(L39*COS(RADIANS($A$39))*COS(RADIANS(G39))+T39*SIN(RADIANS(G39))+AB39*SIN(RADIANS($A$39))*COS(RADIANS(G39)))/(基本参数表!$H$22*基本参数表!$L$10)</f>
        <v>1.5188165797119467E-3</v>
      </c>
      <c r="AS39" s="10">
        <f>-(M39*COS(RADIANS($A$39))*COS(RADIANS(H39))+U39*SIN(RADIANS(H39))+AC39*SIN(RADIANS($A$39))*COS(RADIANS(H39)))/(基本参数表!$H$22*基本参数表!$L$10)</f>
        <v>5.5797420010979266E-2</v>
      </c>
      <c r="AT39" s="10">
        <f>(-F39*COS(RADIANS($A$39))*SIN(RADIANS(B39))+N39*COS(RADIANS(B39))-V39*SIN(RADIANS($A$39))*SIN(RADIANS(B39)))/(基本参数表!$H$22*基本参数表!$L$10)</f>
        <v>-5.3424723693689122E-3</v>
      </c>
      <c r="AU39" s="10">
        <f>(-G39*COS(RADIANS($A$39))*SIN(RADIANS(B39))+O39*COS(RADIANS(B39))-W39*SIN(RADIANS($A$39))*SIN(RADIANS(B39)))/(基本参数表!$H$22*基本参数表!$L$10)</f>
        <v>-7.1495448957186131E-4</v>
      </c>
      <c r="AV39" s="10">
        <f>(-H39*COS(RADIANS($A$39))*SIN(RADIANS(B39))+P39*COS(RADIANS(B39))-X39*SIN(RADIANS($A$39))*SIN(RADIANS(B39)))/(基本参数表!$H$22*基本参数表!$L$10)</f>
        <v>6.5417392922593369E-4</v>
      </c>
      <c r="AW39" s="10">
        <f>(-I39*COS(RADIANS($A$39))*SIN(RADIANS(B39))+Q39*COS(RADIANS(B39))-Y39*SIN(RADIANS($A$39))*SIN(RADIANS(B39)))/(基本参数表!$H$22*基本参数表!$L$10)</f>
        <v>-3.9708093404798583E-4</v>
      </c>
      <c r="AX39" s="10">
        <f>(-J39*COS(RADIANS($A$39))*SIN(RADIANS(B39))+R39*COS(RADIANS(B39))-Z39*SIN(RADIANS($A$39))*SIN(RADIANS(B39)))/(基本参数表!$H$22*基本参数表!$L$10)</f>
        <v>3.959045560107821E-4</v>
      </c>
      <c r="AY39" s="10">
        <f>(-K39*COS(RADIANS($A$39))*SIN(RADIANS(B39))+S39*COS(RADIANS(B39))-AA39*SIN(RADIANS($A$39))*SIN(RADIANS(B39)))/(基本参数表!$H$22*基本参数表!$L$10)</f>
        <v>4.6994053686660468E-4</v>
      </c>
      <c r="AZ39" s="10">
        <f>(-L39*COS(RADIANS($A$39))*SIN(RADIANS(B39))+T39*COS(RADIANS(B39))-AB39*SIN(RADIANS($A$39))*SIN(RADIANS(B39)))/(基本参数表!$H$22*基本参数表!$L$10)</f>
        <v>-4.8630494451640808E-4</v>
      </c>
      <c r="BA39" s="10">
        <f>(-M39*COS(RADIANS($A$39))*SIN(RADIANS(B39))+U39*COS(RADIANS(B39))-AC39*SIN(RADIANS($A$39))*SIN(RADIANS(B39)))/(基本参数表!$H$22*基本参数表!$L$10)</f>
        <v>-5.4207937154018473E-3</v>
      </c>
      <c r="BB39" s="10">
        <f t="shared" si="26"/>
        <v>24.25490071032479</v>
      </c>
      <c r="BC39" s="10">
        <f t="shared" si="27"/>
        <v>24.815267301300057</v>
      </c>
      <c r="BD39" s="10">
        <f t="shared" si="28"/>
        <v>13.197903749689212</v>
      </c>
      <c r="BE39" s="10">
        <f t="shared" si="29"/>
        <v>13.579066524525066</v>
      </c>
      <c r="BF39" s="10">
        <f t="shared" si="30"/>
        <v>12.831026591619361</v>
      </c>
      <c r="BG39" s="10">
        <v>0.49869412000000002</v>
      </c>
      <c r="BH39" s="10">
        <v>-3.6678042</v>
      </c>
      <c r="BI39" s="10">
        <v>0.10948492999999999</v>
      </c>
      <c r="BJ39" s="10">
        <f>BG39/(基本参数表!$H$22*基本参数表!$L$10*基本参数表!$H$6/1000)</f>
        <v>1.520354752331674E-3</v>
      </c>
      <c r="BK39" s="10">
        <f>BH39/(基本参数表!$H$22*基本参数表!$L$10*基本参数表!$D$6/1000)</f>
        <v>-0.15993118233548687</v>
      </c>
      <c r="BL39" s="10">
        <f>BI39/(基本参数表!$H$22*基本参数表!$L$10*基本参数表!$H$6/1000)</f>
        <v>3.3378363000189504E-4</v>
      </c>
      <c r="BM39" s="22">
        <v>0.40589999999999998</v>
      </c>
      <c r="BN39" s="22">
        <v>3.3E-3</v>
      </c>
    </row>
    <row r="40" spans="1:66" s="12" customFormat="1">
      <c r="A40" s="68"/>
      <c r="B40" s="20">
        <v>2</v>
      </c>
      <c r="C40" s="10">
        <f t="shared" si="32"/>
        <v>0.99878202512991221</v>
      </c>
      <c r="D40" s="10">
        <f t="shared" si="33"/>
        <v>3.4878236872062651E-2</v>
      </c>
      <c r="E40" s="10">
        <f>SIN(RADIANS(B40))</f>
        <v>3.4899496702500969E-2</v>
      </c>
      <c r="F40" s="10">
        <v>-3.4158417999999999</v>
      </c>
      <c r="G40" s="10">
        <v>-0.30968056999999999</v>
      </c>
      <c r="H40" s="10">
        <v>-0.18399218000000001</v>
      </c>
      <c r="I40" s="10">
        <v>-0.88436150999999996</v>
      </c>
      <c r="J40" s="10">
        <v>-1.0371756000000001</v>
      </c>
      <c r="K40" s="10">
        <v>-0.27047367999999999</v>
      </c>
      <c r="L40" s="10">
        <v>-0.28672576999999999</v>
      </c>
      <c r="M40" s="10">
        <f t="shared" si="23"/>
        <v>-6.3882511100000006</v>
      </c>
      <c r="N40" s="10">
        <v>-2.4094237999999999</v>
      </c>
      <c r="O40" s="10">
        <v>-0.17501920000000001</v>
      </c>
      <c r="P40" s="10">
        <v>0.11030933</v>
      </c>
      <c r="Q40" s="10">
        <v>-9.9554802999999997E-2</v>
      </c>
      <c r="R40" s="10">
        <v>6.7158513000000003E-2</v>
      </c>
      <c r="S40" s="10">
        <v>-1.0379381000000001</v>
      </c>
      <c r="T40" s="10">
        <v>-1.257217</v>
      </c>
      <c r="U40" s="10">
        <f t="shared" si="24"/>
        <v>-4.8016850599999996</v>
      </c>
      <c r="V40" s="10">
        <v>-9.4981057999999994</v>
      </c>
      <c r="W40" s="10">
        <v>-46.126060000000003</v>
      </c>
      <c r="X40" s="10">
        <v>-45.550165</v>
      </c>
      <c r="Y40" s="10">
        <v>-25.142844</v>
      </c>
      <c r="Z40" s="10">
        <v>-23.483166000000001</v>
      </c>
      <c r="AA40" s="10">
        <v>-1.2325859999999999E-2</v>
      </c>
      <c r="AB40" s="10">
        <v>-6.8897154000000004E-3</v>
      </c>
      <c r="AC40" s="10">
        <f t="shared" si="25"/>
        <v>-149.81955637540003</v>
      </c>
      <c r="AD40" s="10">
        <f>-(-F40*SIN(RADIANS($A$39))+V40*COS(RADIANS($A$39)))/(基本参数表!$H$22*基本参数表!$L$10)</f>
        <v>4.4835011272639599E-2</v>
      </c>
      <c r="AE40" s="10">
        <f>-(-G40*SIN(RADIANS($A$39))+W40*COS(RADIANS($A$39)))/(基本参数表!$H$22*基本参数表!$L$10)</f>
        <v>0.22045173336728185</v>
      </c>
      <c r="AF40" s="10">
        <f>-(-H40*SIN(RADIANS($A$39))+X40*COS(RADIANS($A$39)))/(基本参数表!$H$22*基本参数表!$L$10)</f>
        <v>0.2177196768305098</v>
      </c>
      <c r="AG40" s="10">
        <f>-(-I40*SIN(RADIANS($A$39))+Y40*COS(RADIANS($A$39)))/(基本参数表!$H$22*基本参数表!$L$10)</f>
        <v>0.1200465342065454</v>
      </c>
      <c r="AH40" s="10">
        <f>-(-J40*SIN(RADIANS($A$39))+Z40*COS(RADIANS($A$39)))/(基本参数表!$H$22*基本参数表!$L$10)</f>
        <v>0.11208701232416098</v>
      </c>
      <c r="AI40" s="10">
        <f>-(-K40*SIN(RADIANS($A$39))+AA40*COS(RADIANS($A$39)))/(基本参数表!$H$22*基本参数表!$L$10)</f>
        <v>1.3771101425835623E-5</v>
      </c>
      <c r="AJ40" s="10">
        <f>-(-L40*SIN(RADIANS($A$39))+AB40*COS(RADIANS($A$39)))/(基本参数表!$H$22*基本参数表!$L$10)</f>
        <v>-1.4929204981952286E-5</v>
      </c>
      <c r="AK40" s="10">
        <f>-(-M40*SIN(RADIANS($A$39))+AC40*COS(RADIANS($A$39)))/(基本参数表!$H$22*基本参数表!$L$10)</f>
        <v>0.71513880989758161</v>
      </c>
      <c r="AL40" s="10">
        <f>-(F40*COS(RADIANS($A$39))*COS(RADIANS(B40))+N40*SIN(RADIANS(B40))+V40*SIN(RADIANS($A$39))*COS(RADIANS(B40)))/(基本参数表!$H$22*基本参数表!$L$10)</f>
        <v>1.8306163756127179E-2</v>
      </c>
      <c r="AM40" s="10">
        <f>-(G40*COS(RADIANS($A$39))*COS(RADIANS(B40))+O40*SIN(RADIANS(B40))+W40*SIN(RADIANS($A$39))*COS(RADIANS(B40)))/(基本参数表!$H$22*基本参数表!$L$10)</f>
        <v>9.2041873114850955E-3</v>
      </c>
      <c r="AN40" s="10">
        <f>-(H40*COS(RADIANS($A$39))*COS(RADIANS(C40))+P40*SIN(RADIANS(C40))+X40*SIN(RADIANS($A$39))*COS(RADIANS(C40)))/(基本参数表!$H$22*基本参数表!$L$10)</f>
        <v>8.4730905972162304E-3</v>
      </c>
      <c r="AO40" s="10">
        <f>-(I40*COS(RADIANS($A$39))*COS(RADIANS(D40))+Q40*SIN(RADIANS(D40))+Y40*SIN(RADIANS($A$39))*COS(RADIANS(D40)))/(基本参数表!$H$22*基本参数表!$L$10)</f>
        <v>8.4252091550252543E-3</v>
      </c>
      <c r="AP40" s="10">
        <f>-(J40*COS(RADIANS($A$39))*COS(RADIANS(E40))+R40*SIN(RADIANS(E40))+Z40*SIN(RADIANS($A$39))*COS(RADIANS(E40)))/(基本参数表!$H$22*基本参数表!$L$10)</f>
        <v>8.8781821922832554E-3</v>
      </c>
      <c r="AQ40" s="10">
        <f>-(K40*COS(RADIANS($A$39))*COS(RADIANS(F40))+S40*SIN(RADIANS(F40))+AA40*SIN(RADIANS($A$39))*COS(RADIANS(F40)))/(基本参数表!$H$22*基本参数表!$L$10)</f>
        <v>9.9692654018290836E-4</v>
      </c>
      <c r="AR40" s="10">
        <f>-(L40*COS(RADIANS($A$39))*COS(RADIANS(G40))+T40*SIN(RADIANS(G40))+AB40*SIN(RADIANS($A$39))*COS(RADIANS(G40)))/(基本参数表!$H$22*基本参数表!$L$10)</f>
        <v>1.3393052619740133E-3</v>
      </c>
      <c r="AS40" s="10">
        <f>-(M40*COS(RADIANS($A$39))*COS(RADIANS(H40))+U40*SIN(RADIANS(H40))+AC40*SIN(RADIANS($A$39))*COS(RADIANS(H40)))/(基本参数表!$H$22*基本参数表!$L$10)</f>
        <v>5.5475124711809425E-2</v>
      </c>
      <c r="AT40" s="10">
        <f>(-F40*COS(RADIANS($A$39))*SIN(RADIANS(B40))+N40*COS(RADIANS(B40))-V40*SIN(RADIANS($A$39))*SIN(RADIANS(B40)))/(基本参数表!$H$22*基本参数表!$L$10)</f>
        <v>-1.089291617681981E-2</v>
      </c>
      <c r="AU40" s="10">
        <f>(-G40*COS(RADIANS($A$39))*SIN(RADIANS(B40))+O40*COS(RADIANS(B40))-W40*SIN(RADIANS($A$39))*SIN(RADIANS(B40)))/(基本参数表!$H$22*基本参数表!$L$10)</f>
        <v>-5.1627392406980368E-4</v>
      </c>
      <c r="AV40" s="10">
        <f>(-H40*COS(RADIANS($A$39))*SIN(RADIANS(B40))+P40*COS(RADIANS(B40))-X40*SIN(RADIANS($A$39))*SIN(RADIANS(B40)))/(基本参数表!$H$22*基本参数表!$L$10)</f>
        <v>8.2340106310155542E-4</v>
      </c>
      <c r="AW40" s="10">
        <f>(-I40*COS(RADIANS($A$39))*SIN(RADIANS(B40))+Q40*COS(RADIANS(B40))-Y40*SIN(RADIANS($A$39))*SIN(RADIANS(B40)))/(基本参数表!$H$22*基本参数表!$L$10)</f>
        <v>-1.818914922447532E-4</v>
      </c>
      <c r="AX40" s="10">
        <f>(-J40*COS(RADIANS($A$39))*SIN(RADIANS(B40))+R40*COS(RADIANS(B40))-Z40*SIN(RADIANS($A$39))*SIN(RADIANS(B40)))/(基本参数表!$H$22*基本参数表!$L$10)</f>
        <v>6.3089904579033201E-4</v>
      </c>
      <c r="AY40" s="10">
        <f>(-K40*COS(RADIANS($A$39))*SIN(RADIANS(B40))+S40*COS(RADIANS(B40))-AA40*SIN(RADIANS($A$39))*SIN(RADIANS(B40)))/(基本参数表!$H$22*基本参数表!$L$10)</f>
        <v>-4.9166172081882165E-3</v>
      </c>
      <c r="AZ40" s="10">
        <f>(-L40*COS(RADIANS($A$39))*SIN(RADIANS(B40))+T40*COS(RADIANS(B40))-AB40*SIN(RADIANS($A$39))*SIN(RADIANS(B40)))/(基本参数表!$H$22*基本参数表!$L$10)</f>
        <v>-5.9621897818765987E-3</v>
      </c>
      <c r="BA40" s="10">
        <f>(-M40*COS(RADIANS($A$39))*SIN(RADIANS(B40))+U40*COS(RADIANS(B40))-AC40*SIN(RADIANS($A$39))*SIN(RADIANS(B40)))/(基本参数表!$H$22*基本参数表!$L$10)</f>
        <v>-2.1015588474307293E-2</v>
      </c>
      <c r="BB40" s="10">
        <f t="shared" si="26"/>
        <v>23.951243701027199</v>
      </c>
      <c r="BC40" s="10">
        <f t="shared" si="27"/>
        <v>25.695426519107436</v>
      </c>
      <c r="BD40" s="10">
        <f t="shared" si="28"/>
        <v>14.248493063812321</v>
      </c>
      <c r="BE40" s="10">
        <f t="shared" si="29"/>
        <v>12.624995736355224</v>
      </c>
      <c r="BF40" s="10">
        <f t="shared" si="30"/>
        <v>12.89116182455998</v>
      </c>
      <c r="BG40" s="10">
        <v>0.49525933</v>
      </c>
      <c r="BH40" s="10">
        <v>-3.6805246999999999</v>
      </c>
      <c r="BI40" s="10">
        <v>1.1676446</v>
      </c>
      <c r="BJ40" s="10">
        <f>BG40/(基本参数表!$H$22*基本参数表!$L$10*基本参数表!$H$6/1000)</f>
        <v>1.5098832045625497E-3</v>
      </c>
      <c r="BK40" s="10">
        <f>BH40/(基本参数表!$H$22*基本参数表!$L$10*基本参数表!$D$6/1000)</f>
        <v>-0.16048584787758383</v>
      </c>
      <c r="BL40" s="10">
        <f>BI40/(基本参数表!$H$22*基本参数表!$L$10*基本参数表!$H$6/1000)</f>
        <v>3.5597652858718617E-3</v>
      </c>
      <c r="BM40" s="22">
        <v>0.40607633999999998</v>
      </c>
      <c r="BN40" s="22">
        <v>3.3113435000000002E-3</v>
      </c>
    </row>
    <row r="41" spans="1:66" s="12" customFormat="1">
      <c r="A41" s="68"/>
      <c r="B41" s="20">
        <v>4</v>
      </c>
      <c r="C41" s="10">
        <f t="shared" si="32"/>
        <v>0.99695636119368447</v>
      </c>
      <c r="D41" s="10">
        <f t="shared" si="33"/>
        <v>3.4814483282576247E-2</v>
      </c>
      <c r="E41" s="10">
        <f t="shared" ref="E41:E45" si="34">SIN(RADIANS(B41))</f>
        <v>6.9756473744125302E-2</v>
      </c>
      <c r="F41" s="10">
        <v>-3.4399614999999999</v>
      </c>
      <c r="G41" s="10">
        <v>-0.34632618999999998</v>
      </c>
      <c r="H41" s="10">
        <v>-0.13220008999999999</v>
      </c>
      <c r="I41" s="10">
        <v>-0.75861168999999995</v>
      </c>
      <c r="J41" s="10">
        <v>-1.1007062000000001</v>
      </c>
      <c r="K41" s="10">
        <v>-0.20260661999999999</v>
      </c>
      <c r="L41" s="10">
        <v>-0.19695419</v>
      </c>
      <c r="M41" s="10">
        <f t="shared" si="23"/>
        <v>-6.1773664799999999</v>
      </c>
      <c r="N41" s="10">
        <v>-3.6849004999999999</v>
      </c>
      <c r="O41" s="10">
        <v>-0.19883803999999999</v>
      </c>
      <c r="P41" s="10">
        <v>8.2982022000000003E-2</v>
      </c>
      <c r="Q41" s="10">
        <v>-0.11771168</v>
      </c>
      <c r="R41" s="10">
        <v>4.9939226000000003E-2</v>
      </c>
      <c r="S41" s="10">
        <v>-1.9785207</v>
      </c>
      <c r="T41" s="10">
        <v>-2.4588133999999999</v>
      </c>
      <c r="U41" s="10">
        <f t="shared" si="24"/>
        <v>-8.3058630719999993</v>
      </c>
      <c r="V41" s="10">
        <v>-9.3046263000000007</v>
      </c>
      <c r="W41" s="10">
        <v>-45.708320999999998</v>
      </c>
      <c r="X41" s="10">
        <v>-45.686010000000003</v>
      </c>
      <c r="Y41" s="10">
        <v>-26.011590000000002</v>
      </c>
      <c r="Z41" s="10">
        <v>-22.752210999999999</v>
      </c>
      <c r="AA41" s="10">
        <v>-4.4413091000000002E-2</v>
      </c>
      <c r="AB41" s="10">
        <v>-4.7953152999999998E-2</v>
      </c>
      <c r="AC41" s="10">
        <f t="shared" si="25"/>
        <v>-149.55512454399999</v>
      </c>
      <c r="AD41" s="10">
        <f>-(-F41*SIN(RADIANS($A$39))+V41*COS(RADIANS($A$39)))/(基本参数表!$H$22*基本参数表!$L$10)</f>
        <v>4.3906065275876906E-2</v>
      </c>
      <c r="AE41" s="10">
        <f>-(-G41*SIN(RADIANS($A$39))+W41*COS(RADIANS($A$39)))/(基本参数表!$H$22*基本参数表!$L$10)</f>
        <v>0.21844863448305391</v>
      </c>
      <c r="AF41" s="10">
        <f>-(-H41*SIN(RADIANS($A$39))+X41*COS(RADIANS($A$39)))/(基本参数表!$H$22*基本参数表!$L$10)</f>
        <v>0.21837772339584474</v>
      </c>
      <c r="AG41" s="10">
        <f>-(-I41*SIN(RADIANS($A$39))+Y41*COS(RADIANS($A$39)))/(基本参数表!$H$22*基本参数表!$L$10)</f>
        <v>0.12422052534460677</v>
      </c>
      <c r="AH41" s="10">
        <f>-(-J41*SIN(RADIANS($A$39))+Z41*COS(RADIANS($A$39)))/(基本参数表!$H$22*基本参数表!$L$10)</f>
        <v>0.10858211118621662</v>
      </c>
      <c r="AI41" s="10">
        <f>-(-K41*SIN(RADIANS($A$39))+AA41*COS(RADIANS($A$39)))/(基本参数表!$H$22*基本参数表!$L$10)</f>
        <v>1.784921076847936E-4</v>
      </c>
      <c r="AJ41" s="10">
        <f>-(-L41*SIN(RADIANS($A$39))+AB41*COS(RADIANS($A$39)))/(基本参数表!$H$22*基本参数表!$L$10)</f>
        <v>1.9635880540785604E-4</v>
      </c>
      <c r="AK41" s="10">
        <f>-(-M41*SIN(RADIANS($A$39))+AC41*COS(RADIANS($A$39)))/(基本参数表!$H$22*基本参数表!$L$10)</f>
        <v>0.71390991059869158</v>
      </c>
      <c r="AL41" s="10">
        <f>-(F41*COS(RADIANS($A$39))*COS(RADIANS(B41))+N41*SIN(RADIANS(B41))+V41*SIN(RADIANS($A$39))*COS(RADIANS(B41)))/(基本参数表!$H$22*基本参数表!$L$10)</f>
        <v>1.9183560688070235E-2</v>
      </c>
      <c r="AM41" s="10">
        <f>-(G41*COS(RADIANS($A$39))*COS(RADIANS(B41))+O41*SIN(RADIANS(B41))+W41*SIN(RADIANS($A$39))*COS(RADIANS(B41)))/(基本参数表!$H$22*基本参数表!$L$10)</f>
        <v>9.3297353703967224E-3</v>
      </c>
      <c r="AN41" s="10">
        <f>-(H41*COS(RADIANS($A$39))*COS(RADIANS(C41))+P41*SIN(RADIANS(C41))+X41*SIN(RADIANS($A$39))*COS(RADIANS(C41)))/(基本参数表!$H$22*基本参数表!$L$10)</f>
        <v>8.2505084873141076E-3</v>
      </c>
      <c r="AO41" s="10">
        <f>-(I41*COS(RADIANS($A$39))*COS(RADIANS(D41))+Q41*SIN(RADIANS(D41))+Y41*SIN(RADIANS($A$39))*COS(RADIANS(D41)))/(基本参数表!$H$22*基本参数表!$L$10)</f>
        <v>7.9691463842169359E-3</v>
      </c>
      <c r="AP41" s="10">
        <f>-(J41*COS(RADIANS($A$39))*COS(RADIANS(E41))+R41*SIN(RADIANS(E41))+Z41*SIN(RADIANS($A$39))*COS(RADIANS(E41)))/(基本参数表!$H$22*基本参数表!$L$10)</f>
        <v>9.0597634846627615E-3</v>
      </c>
      <c r="AQ41" s="10">
        <f>-(K41*COS(RADIANS($A$39))*COS(RADIANS(F41))+S41*SIN(RADIANS(F41))+AA41*SIN(RADIANS($A$39))*COS(RADIANS(F41)))/(基本参数表!$H$22*基本参数表!$L$10)</f>
        <v>4.0634313661541986E-4</v>
      </c>
      <c r="AR41" s="10">
        <f>-(L41*COS(RADIANS($A$39))*COS(RADIANS(G41))+T41*SIN(RADIANS(G41))+AB41*SIN(RADIANS($A$39))*COS(RADIANS(G41)))/(基本参数表!$H$22*基本参数表!$L$10)</f>
        <v>8.7842616805985691E-4</v>
      </c>
      <c r="AS41" s="10">
        <f>-(M41*COS(RADIANS($A$39))*COS(RADIANS(H41))+U41*SIN(RADIANS(H41))+AC41*SIN(RADIANS($A$39))*COS(RADIANS(H41)))/(基本参数表!$H$22*基本参数表!$L$10)</f>
        <v>5.4405085699889354E-2</v>
      </c>
      <c r="AT41" s="10">
        <f>(-F41*COS(RADIANS($A$39))*SIN(RADIANS(B41))+N41*COS(RADIANS(B41))-V41*SIN(RADIANS($A$39))*SIN(RADIANS(B41)))/(基本参数表!$H$22*基本参数表!$L$10)</f>
        <v>-1.6327824779137076E-2</v>
      </c>
      <c r="AU41" s="10">
        <f>(-G41*COS(RADIANS($A$39))*SIN(RADIANS(B41))+O41*COS(RADIANS(B41))-W41*SIN(RADIANS($A$39))*SIN(RADIANS(B41)))/(基本参数表!$H$22*基本参数表!$L$10)</f>
        <v>-3.010390388274982E-4</v>
      </c>
      <c r="AV41" s="10">
        <f>(-H41*COS(RADIANS($A$39))*SIN(RADIANS(B41))+P41*COS(RADIANS(B41))-X41*SIN(RADIANS($A$39))*SIN(RADIANS(B41)))/(基本参数表!$H$22*基本参数表!$L$10)</f>
        <v>9.7206184172574333E-4</v>
      </c>
      <c r="AW41" s="10">
        <f>(-I41*COS(RADIANS($A$39))*SIN(RADIANS(B41))+Q41*COS(RADIANS(B41))-Y41*SIN(RADIANS($A$39))*SIN(RADIANS(B41)))/(基本参数表!$H$22*基本参数表!$L$10)</f>
        <v>-5.8107049478080935E-6</v>
      </c>
      <c r="AX41" s="10">
        <f>(-J41*COS(RADIANS($A$39))*SIN(RADIANS(B41))+R41*COS(RADIANS(B41))-Z41*SIN(RADIANS($A$39))*SIN(RADIANS(B41)))/(基本参数表!$H$22*基本参数表!$L$10)</f>
        <v>8.702936219465411E-4</v>
      </c>
      <c r="AY41" s="10">
        <f>(-K41*COS(RADIANS($A$39))*SIN(RADIANS(B41))+S41*COS(RADIANS(B41))-AA41*SIN(RADIANS($A$39))*SIN(RADIANS(B41)))/(基本参数表!$H$22*基本参数表!$L$10)</f>
        <v>-9.3728553647675732E-3</v>
      </c>
      <c r="AZ41" s="10">
        <f>(-L41*COS(RADIANS($A$39))*SIN(RADIANS(B41))+T41*COS(RADIANS(B41))-AB41*SIN(RADIANS($A$39))*SIN(RADIANS(B41)))/(基本参数表!$H$22*基本参数表!$L$10)</f>
        <v>-1.1666518528658432E-2</v>
      </c>
      <c r="BA41" s="10">
        <f>(-M41*COS(RADIANS($A$39))*SIN(RADIANS(B41))+U41*COS(RADIANS(B41))-AC41*SIN(RADIANS($A$39))*SIN(RADIANS(B41)))/(基本参数表!$H$22*基本参数表!$L$10)</f>
        <v>-3.5831692952666104E-2</v>
      </c>
      <c r="BB41" s="10">
        <f t="shared" si="26"/>
        <v>23.414236932827919</v>
      </c>
      <c r="BC41" s="10">
        <f t="shared" si="27"/>
        <v>26.468395703321796</v>
      </c>
      <c r="BD41" s="10">
        <f t="shared" si="28"/>
        <v>15.587682714754514</v>
      </c>
      <c r="BE41" s="10">
        <f t="shared" si="29"/>
        <v>11.985093360332735</v>
      </c>
      <c r="BF41" s="10">
        <f t="shared" si="30"/>
        <v>13.122117195748549</v>
      </c>
      <c r="BG41" s="10">
        <v>0.48047790000000001</v>
      </c>
      <c r="BH41" s="10">
        <v>-3.8514857</v>
      </c>
      <c r="BI41" s="10">
        <v>2.1487417</v>
      </c>
      <c r="BJ41" s="10">
        <f>BG41/(基本参数表!$H$22*基本参数表!$L$10*基本参数表!$H$6/1000)</f>
        <v>1.4648194742206762E-3</v>
      </c>
      <c r="BK41" s="10">
        <f>BH41/(基本参数表!$H$22*基本参数表!$L$10*基本参数表!$D$6/1000)</f>
        <v>-0.16794044288111679</v>
      </c>
      <c r="BL41" s="10">
        <f>BI41/(基本参数表!$H$22*基本参数表!$L$10*基本参数表!$H$6/1000)</f>
        <v>6.5508084497331543E-3</v>
      </c>
      <c r="BM41" s="22">
        <v>0.40725475999999999</v>
      </c>
      <c r="BN41" s="22">
        <v>3.2280786999999999E-3</v>
      </c>
    </row>
    <row r="42" spans="1:66" s="12" customFormat="1">
      <c r="A42" s="68"/>
      <c r="B42" s="20">
        <v>6</v>
      </c>
      <c r="C42" s="10">
        <f t="shared" si="32"/>
        <v>0.99391605950069728</v>
      </c>
      <c r="D42" s="10">
        <f t="shared" si="33"/>
        <v>3.4708313607970068E-2</v>
      </c>
      <c r="E42" s="10">
        <f t="shared" si="34"/>
        <v>0.10452846326765347</v>
      </c>
      <c r="F42" s="10">
        <v>-3.4999137999999999</v>
      </c>
      <c r="G42" s="10">
        <v>-0.36346223</v>
      </c>
      <c r="H42" s="10">
        <v>-8.1435366999999995E-2</v>
      </c>
      <c r="I42" s="10">
        <v>-0.64991016999999995</v>
      </c>
      <c r="J42" s="10">
        <v>-1.1822357999999999</v>
      </c>
      <c r="K42" s="10">
        <v>-0.1208895</v>
      </c>
      <c r="L42" s="10">
        <v>-7.1686888000000004E-2</v>
      </c>
      <c r="M42" s="10">
        <f t="shared" si="23"/>
        <v>-5.9695337549999996</v>
      </c>
      <c r="N42" s="10">
        <v>-4.9407401000000002</v>
      </c>
      <c r="O42" s="10">
        <v>-0.21467014000000001</v>
      </c>
      <c r="P42" s="10">
        <v>5.0785441000000001E-2</v>
      </c>
      <c r="Q42" s="10">
        <v>-0.13284482</v>
      </c>
      <c r="R42" s="10">
        <v>3.1752392999999997E-2</v>
      </c>
      <c r="S42" s="10">
        <v>-3.0589004000000002</v>
      </c>
      <c r="T42" s="10">
        <v>-3.4711634999999998</v>
      </c>
      <c r="U42" s="10">
        <f t="shared" si="24"/>
        <v>-11.735781125999999</v>
      </c>
      <c r="V42" s="10">
        <v>-8.5734782999999997</v>
      </c>
      <c r="W42" s="10">
        <v>-45.166262000000003</v>
      </c>
      <c r="X42" s="10">
        <v>-45.722127</v>
      </c>
      <c r="Y42" s="10">
        <v>-26.709154999999999</v>
      </c>
      <c r="Z42" s="10">
        <v>-22.028500999999999</v>
      </c>
      <c r="AA42" s="10">
        <v>-8.8054605999999994E-2</v>
      </c>
      <c r="AB42" s="10">
        <v>-0.1065898</v>
      </c>
      <c r="AC42" s="10">
        <f t="shared" si="25"/>
        <v>-148.39416770599996</v>
      </c>
      <c r="AD42" s="10">
        <f>-(-F42*SIN(RADIANS($A$39))+V42*COS(RADIANS($A$39)))/(基本参数表!$H$22*基本参数表!$L$10)</f>
        <v>4.0400838861565022E-2</v>
      </c>
      <c r="AE42" s="10">
        <f>-(-G42*SIN(RADIANS($A$39))+W42*COS(RADIANS($A$39)))/(基本参数表!$H$22*基本参数表!$L$10)</f>
        <v>0.21585448663860565</v>
      </c>
      <c r="AF42" s="10">
        <f>-(-H42*SIN(RADIANS($A$39))+X42*COS(RADIANS($A$39)))/(基本参数表!$H$22*基本参数表!$L$10)</f>
        <v>0.21855885350657919</v>
      </c>
      <c r="AG42" s="10">
        <f>-(-I42*SIN(RADIANS($A$39))+Y42*COS(RADIANS($A$39)))/(基本参数表!$H$22*基本参数表!$L$10)</f>
        <v>0.12757334788078273</v>
      </c>
      <c r="AH42" s="10">
        <f>-(-J42*SIN(RADIANS($A$39))+Z42*COS(RADIANS($A$39)))/(基本参数表!$H$22*基本参数表!$L$10)</f>
        <v>0.10510883972494356</v>
      </c>
      <c r="AI42" s="10">
        <f>-(-K42*SIN(RADIANS($A$39))+AA42*COS(RADIANS($A$39)))/(基本参数表!$H$22*基本参数表!$L$10)</f>
        <v>4.0075990618107895E-4</v>
      </c>
      <c r="AJ42" s="10">
        <f>-(-L42*SIN(RADIANS($A$39))+AB42*COS(RADIANS($A$39)))/(基本参数表!$H$22*基本参数表!$L$10)</f>
        <v>4.975802573956924E-4</v>
      </c>
      <c r="AK42" s="10">
        <f>-(-M42*SIN(RADIANS($A$39))+AC42*COS(RADIANS($A$39)))/(基本参数表!$H$22*基本参数表!$L$10)</f>
        <v>0.70839470677605276</v>
      </c>
      <c r="AL42" s="10">
        <f>-(F42*COS(RADIANS($A$39))*COS(RADIANS(B42))+N42*SIN(RADIANS(B42))+V42*SIN(RADIANS($A$39))*COS(RADIANS(B42)))/(基本参数表!$H$22*基本参数表!$L$10)</f>
        <v>2.0533266654245503E-2</v>
      </c>
      <c r="AM42" s="10">
        <f>-(G42*COS(RADIANS($A$39))*COS(RADIANS(B42))+O42*SIN(RADIANS(B42))+W42*SIN(RADIANS($A$39))*COS(RADIANS(B42)))/(基本参数表!$H$22*基本参数表!$L$10)</f>
        <v>9.3339493115172645E-3</v>
      </c>
      <c r="AN42" s="10">
        <f>-(H42*COS(RADIANS($A$39))*COS(RADIANS(C42))+P42*SIN(RADIANS(C42))+X42*SIN(RADIANS($A$39))*COS(RADIANS(C42)))/(基本参数表!$H$22*基本参数表!$L$10)</f>
        <v>8.0165951540854541E-3</v>
      </c>
      <c r="AO42" s="10">
        <f>-(I42*COS(RADIANS($A$39))*COS(RADIANS(D42))+Q42*SIN(RADIANS(D42))+Y42*SIN(RADIANS($A$39))*COS(RADIANS(D42)))/(基本参数表!$H$22*基本参数表!$L$10)</f>
        <v>7.5659963004343755E-3</v>
      </c>
      <c r="AP42" s="10">
        <f>-(J42*COS(RADIANS($A$39))*COS(RADIANS(E42))+R42*SIN(RADIANS(E42))+Z42*SIN(RADIANS($A$39))*COS(RADIANS(E42)))/(基本参数表!$H$22*基本参数表!$L$10)</f>
        <v>9.3287027484943025E-3</v>
      </c>
      <c r="AQ42" s="10">
        <f>-(K42*COS(RADIANS($A$39))*COS(RADIANS(F42))+S42*SIN(RADIANS(F42))+AA42*SIN(RADIANS($A$39))*COS(RADIANS(F42)))/(基本参数表!$H$22*基本参数表!$L$10)</f>
        <v>-3.0172974794280116E-4</v>
      </c>
      <c r="AR42" s="10">
        <f>-(L42*COS(RADIANS($A$39))*COS(RADIANS(G42))+T42*SIN(RADIANS(G42))+AB42*SIN(RADIANS($A$39))*COS(RADIANS(G42)))/(基本参数表!$H$22*基本参数表!$L$10)</f>
        <v>2.5515462404184576E-4</v>
      </c>
      <c r="AS42" s="10">
        <f>-(M42*COS(RADIANS($A$39))*COS(RADIANS(H42))+U42*SIN(RADIANS(H42))+AC42*SIN(RADIANS($A$39))*COS(RADIANS(H42)))/(基本参数表!$H$22*基本参数表!$L$10)</f>
        <v>5.3229718033482948E-2</v>
      </c>
      <c r="AT42" s="10">
        <f>(-F42*COS(RADIANS($A$39))*SIN(RADIANS(B42))+N42*COS(RADIANS(B42))-V42*SIN(RADIANS($A$39))*SIN(RADIANS(B42)))/(基本参数表!$H$22*基本参数表!$L$10)</f>
        <v>-2.1605415198977348E-2</v>
      </c>
      <c r="AU42" s="10">
        <f>(-G42*COS(RADIANS($A$39))*SIN(RADIANS(B42))+O42*COS(RADIANS(B42))-W42*SIN(RADIANS($A$39))*SIN(RADIANS(B42)))/(基本参数表!$H$22*基本参数表!$L$10)</f>
        <v>-5.1464445419552561E-5</v>
      </c>
      <c r="AV42" s="10">
        <f>(-H42*COS(RADIANS($A$39))*SIN(RADIANS(B42))+P42*COS(RADIANS(B42))-X42*SIN(RADIANS($A$39))*SIN(RADIANS(B42)))/(基本参数表!$H$22*基本参数表!$L$10)</f>
        <v>1.0801235934972196E-3</v>
      </c>
      <c r="AW42" s="10">
        <f>(-I42*COS(RADIANS($A$39))*SIN(RADIANS(B42))+Q42*COS(RADIANS(B42))-Y42*SIN(RADIANS($A$39))*SIN(RADIANS(B42)))/(基本参数表!$H$22*基本参数表!$L$10)</f>
        <v>1.5885748703252476E-4</v>
      </c>
      <c r="AX42" s="10">
        <f>(-J42*COS(RADIANS($A$39))*SIN(RADIANS(B42))+R42*COS(RADIANS(B42))-Z42*SIN(RADIANS($A$39))*SIN(RADIANS(B42)))/(基本参数表!$H$22*基本参数表!$L$10)</f>
        <v>1.1261968404843415E-3</v>
      </c>
      <c r="AY42" s="10">
        <f>(-K42*COS(RADIANS($A$39))*SIN(RADIANS(B42))+S42*COS(RADIANS(B42))-AA42*SIN(RADIANS($A$39))*SIN(RADIANS(B42)))/(基本参数表!$H$22*基本参数表!$L$10)</f>
        <v>-1.448974187889108E-2</v>
      </c>
      <c r="AZ42" s="10">
        <f>(-L42*COS(RADIANS($A$39))*SIN(RADIANS(B42))+T42*COS(RADIANS(B42))-AB42*SIN(RADIANS($A$39))*SIN(RADIANS(B42)))/(基本参数表!$H$22*基本参数表!$L$10)</f>
        <v>-1.6475207196406286E-2</v>
      </c>
      <c r="BA42" s="10">
        <f>(-M42*COS(RADIANS($A$39))*SIN(RADIANS(B42))+U42*COS(RADIANS(B42))-AC42*SIN(RADIANS($A$39))*SIN(RADIANS(B42)))/(基本参数表!$H$22*基本参数表!$L$10)</f>
        <v>-5.0256650798680171E-2</v>
      </c>
      <c r="BB42" s="10">
        <f t="shared" si="26"/>
        <v>23.125740180767899</v>
      </c>
      <c r="BC42" s="10">
        <f t="shared" si="27"/>
        <v>27.263301851434548</v>
      </c>
      <c r="BD42" s="10">
        <f t="shared" si="28"/>
        <v>16.861407647457948</v>
      </c>
      <c r="BE42" s="10">
        <f t="shared" si="29"/>
        <v>11.267251466653136</v>
      </c>
      <c r="BF42" s="10">
        <f t="shared" si="30"/>
        <v>13.308255856821431</v>
      </c>
      <c r="BG42" s="10">
        <v>0.44769545999999999</v>
      </c>
      <c r="BH42" s="10">
        <v>-3.9529131999999998</v>
      </c>
      <c r="BI42" s="10">
        <v>3.1121137000000001</v>
      </c>
      <c r="BJ42" s="10">
        <f>BG42/(基本参数表!$H$22*基本参数表!$L$10*基本参数表!$H$6/1000)</f>
        <v>1.3648765704482636E-3</v>
      </c>
      <c r="BK42" s="10">
        <f>BH42/(基本参数表!$H$22*基本参数表!$L$10*基本参数表!$D$6/1000)</f>
        <v>-0.17236309444914014</v>
      </c>
      <c r="BL42" s="10">
        <f>BI42/(基本参数表!$H$22*基本参数表!$L$10*基本参数表!$H$6/1000)</f>
        <v>9.4878135992289402E-3</v>
      </c>
      <c r="BM42" s="22">
        <v>0.40812980999999998</v>
      </c>
      <c r="BN42" s="22">
        <v>3.0425538999999998E-3</v>
      </c>
    </row>
    <row r="43" spans="1:66" s="12" customFormat="1">
      <c r="A43" s="68"/>
      <c r="B43" s="20">
        <v>8</v>
      </c>
      <c r="C43" s="10">
        <f t="shared" si="32"/>
        <v>0.98966482419024082</v>
      </c>
      <c r="D43" s="10">
        <f t="shared" si="33"/>
        <v>3.4559857199638437E-2</v>
      </c>
      <c r="E43" s="10">
        <f t="shared" si="34"/>
        <v>0.13917310096006544</v>
      </c>
      <c r="F43" s="10">
        <v>-3.4892356000000002</v>
      </c>
      <c r="G43" s="10">
        <v>-0.40633945999999999</v>
      </c>
      <c r="H43" s="10">
        <v>-5.8574004999999998E-2</v>
      </c>
      <c r="I43" s="10">
        <v>-0.50221510000000003</v>
      </c>
      <c r="J43" s="10">
        <v>-1.2328211</v>
      </c>
      <c r="K43" s="10">
        <v>2.4247535000000001E-2</v>
      </c>
      <c r="L43" s="10">
        <v>0.10639129999999999</v>
      </c>
      <c r="M43" s="10">
        <f t="shared" si="23"/>
        <v>-5.5585464299999998</v>
      </c>
      <c r="N43" s="10">
        <v>-6.4332272000000001</v>
      </c>
      <c r="O43" s="10">
        <v>-0.23560712</v>
      </c>
      <c r="P43" s="10">
        <v>2.2732029000000001E-2</v>
      </c>
      <c r="Q43" s="10">
        <v>-0.14910065</v>
      </c>
      <c r="R43" s="10">
        <v>1.6277264999999999E-2</v>
      </c>
      <c r="S43" s="10">
        <v>-4.2024572999999998</v>
      </c>
      <c r="T43" s="10">
        <v>-4.5604357999999996</v>
      </c>
      <c r="U43" s="10">
        <f t="shared" si="24"/>
        <v>-15.541818776</v>
      </c>
      <c r="V43" s="10">
        <v>-7.9185420000000004</v>
      </c>
      <c r="W43" s="10">
        <v>-44.531489000000001</v>
      </c>
      <c r="X43" s="10">
        <v>-45.657350999999998</v>
      </c>
      <c r="Y43" s="10">
        <v>-27.545974000000001</v>
      </c>
      <c r="Z43" s="10">
        <v>-21.202157</v>
      </c>
      <c r="AA43" s="10">
        <v>-0.15936710000000001</v>
      </c>
      <c r="AB43" s="10">
        <v>-0.18851917000000001</v>
      </c>
      <c r="AC43" s="10">
        <f t="shared" si="25"/>
        <v>-147.20339927000001</v>
      </c>
      <c r="AD43" s="10">
        <f>-(-F43*SIN(RADIANS($A$39))+V43*COS(RADIANS($A$39)))/(基本参数表!$H$22*基本参数表!$L$10)</f>
        <v>3.7271729694294486E-2</v>
      </c>
      <c r="AE43" s="10">
        <f>-(-G43*SIN(RADIANS($A$39))+W43*COS(RADIANS($A$39)))/(基本参数表!$H$22*基本参数表!$L$10)</f>
        <v>0.21281282677884136</v>
      </c>
      <c r="AF43" s="10">
        <f>-(-H43*SIN(RADIANS($A$39))+X43*COS(RADIANS($A$39)))/(基本参数表!$H$22*基本参数表!$L$10)</f>
        <v>0.2182530113359738</v>
      </c>
      <c r="AG43" s="10">
        <f>-(-I43*SIN(RADIANS($A$39))+Y43*COS(RADIANS($A$39)))/(基本参数表!$H$22*基本参数表!$L$10)</f>
        <v>0.13159837699343915</v>
      </c>
      <c r="AH43" s="10">
        <f>-(-J43*SIN(RADIANS($A$39))+Z43*COS(RADIANS($A$39)))/(基本参数表!$H$22*基本参数表!$L$10)</f>
        <v>0.10115009707115317</v>
      </c>
      <c r="AI43" s="10">
        <f>-(-K43*SIN(RADIANS($A$39))+AA43*COS(RADIANS($A$39)))/(基本参数表!$H$22*基本参数表!$L$10)</f>
        <v>7.6589463544574651E-4</v>
      </c>
      <c r="AJ43" s="10">
        <f>-(-L43*SIN(RADIANS($A$39))+AB43*COS(RADIANS($A$39)))/(基本参数表!$H$22*基本参数表!$L$10)</f>
        <v>9.1896755584529126E-4</v>
      </c>
      <c r="AK43" s="10">
        <f>-(-M43*SIN(RADIANS($A$39))+AC43*COS(RADIANS($A$39)))/(基本参数表!$H$22*基本参数表!$L$10)</f>
        <v>0.7027709040649931</v>
      </c>
      <c r="AL43" s="10">
        <f>-(F43*COS(RADIANS($A$39))*COS(RADIANS(B43))+N43*SIN(RADIANS(B43))+V43*SIN(RADIANS($A$39))*COS(RADIANS(B43)))/(基本参数表!$H$22*基本参数表!$L$10)</f>
        <v>2.210952989638949E-2</v>
      </c>
      <c r="AM43" s="10">
        <f>-(G43*COS(RADIANS($A$39))*COS(RADIANS(B43))+O43*SIN(RADIANS(B43))+W43*SIN(RADIANS($A$39))*COS(RADIANS(B43)))/(基本参数表!$H$22*基本参数表!$L$10)</f>
        <v>9.4420393785549766E-3</v>
      </c>
      <c r="AN43" s="10">
        <f>-(H43*COS(RADIANS($A$39))*COS(RADIANS(C43))+P43*SIN(RADIANS(C43))+X43*SIN(RADIANS($A$39))*COS(RADIANS(C43)))/(基本参数表!$H$22*基本参数表!$L$10)</f>
        <v>7.8988579597140222E-3</v>
      </c>
      <c r="AO43" s="10">
        <f>-(I43*COS(RADIANS($A$39))*COS(RADIANS(D43))+Q43*SIN(RADIANS(D43))+Y43*SIN(RADIANS($A$39))*COS(RADIANS(D43)))/(基本参数表!$H$22*基本参数表!$L$10)</f>
        <v>6.9996885458282858E-3</v>
      </c>
      <c r="AP43" s="10">
        <f>-(J43*COS(RADIANS($A$39))*COS(RADIANS(E43))+R43*SIN(RADIANS(E43))+Z43*SIN(RADIANS($A$39))*COS(RADIANS(E43)))/(基本参数表!$H$22*基本参数表!$L$10)</f>
        <v>9.4326515775396622E-3</v>
      </c>
      <c r="AQ43" s="10">
        <f>-(K43*COS(RADIANS($A$39))*COS(RADIANS(F43))+S43*SIN(RADIANS(F43))+AA43*SIN(RADIANS($A$39))*COS(RADIANS(F43)))/(基本参数表!$H$22*基本参数表!$L$10)</f>
        <v>-1.3125659101011701E-3</v>
      </c>
      <c r="AR43" s="10">
        <f>-(L43*COS(RADIANS($A$39))*COS(RADIANS(G43))+T43*SIN(RADIANS(G43))+AB43*SIN(RADIANS($A$39))*COS(RADIANS(G43)))/(基本参数表!$H$22*基本参数表!$L$10)</f>
        <v>-6.3182011338508968E-4</v>
      </c>
      <c r="AS43" s="10">
        <f>-(M43*COS(RADIANS($A$39))*COS(RADIANS(H43))+U43*SIN(RADIANS(H43))+AC43*SIN(RADIANS($A$39))*COS(RADIANS(H43)))/(基本参数表!$H$22*基本参数表!$L$10)</f>
        <v>5.1070043421502349E-2</v>
      </c>
      <c r="AT43" s="10">
        <f>(-F43*COS(RADIANS($A$39))*SIN(RADIANS(B43))+N43*COS(RADIANS(B43))-V43*SIN(RADIANS($A$39))*SIN(RADIANS(B43)))/(基本参数表!$H$22*基本参数表!$L$10)</f>
        <v>-2.7967608665684526E-2</v>
      </c>
      <c r="AU43" s="10">
        <f>(-G43*COS(RADIANS($A$39))*SIN(RADIANS(B43))+O43*COS(RADIANS(B43))-W43*SIN(RADIANS($A$39))*SIN(RADIANS(B43)))/(基本参数表!$H$22*基本参数表!$L$10)</f>
        <v>1.8892133072488508E-4</v>
      </c>
      <c r="AV43" s="10">
        <f>(-H43*COS(RADIANS($A$39))*SIN(RADIANS(B43))+P43*COS(RADIANS(B43))-X43*SIN(RADIANS($A$39))*SIN(RADIANS(B43)))/(基本参数表!$H$22*基本参数表!$L$10)</f>
        <v>1.2074113981167178E-3</v>
      </c>
      <c r="AW43" s="10">
        <f>(-I43*COS(RADIANS($A$39))*SIN(RADIANS(B43))+Q43*COS(RADIANS(B43))-Y43*SIN(RADIANS($A$39))*SIN(RADIANS(B43)))/(基本参数表!$H$22*基本参数表!$L$10)</f>
        <v>2.6784649720177435E-4</v>
      </c>
      <c r="AX43" s="10">
        <f>(-J43*COS(RADIANS($A$39))*SIN(RADIANS(B43))+R43*COS(RADIANS(B43))-Z43*SIN(RADIANS($A$39))*SIN(RADIANS(B43)))/(基本参数表!$H$22*基本参数表!$L$10)</f>
        <v>1.3899039543988345E-3</v>
      </c>
      <c r="AY43" s="10">
        <f>(-K43*COS(RADIANS($A$39))*SIN(RADIANS(B43))+S43*COS(RADIANS(B43))-AA43*SIN(RADIANS($A$39))*SIN(RADIANS(B43)))/(基本参数表!$H$22*基本参数表!$L$10)</f>
        <v>-1.9918691581727523E-2</v>
      </c>
      <c r="AZ43" s="10">
        <f>(-L43*COS(RADIANS($A$39))*SIN(RADIANS(B43))+T43*COS(RADIANS(B43))-AB43*SIN(RADIANS($A$39))*SIN(RADIANS(B43)))/(基本参数表!$H$22*基本参数表!$L$10)</f>
        <v>-2.1668343252513312E-2</v>
      </c>
      <c r="BA43" s="10">
        <f>(-M43*COS(RADIANS($A$39))*SIN(RADIANS(B43))+U43*COS(RADIANS(B43))-AC43*SIN(RADIANS($A$39))*SIN(RADIANS(B43)))/(基本参数表!$H$22*基本参数表!$L$10)</f>
        <v>-6.6500560319483148E-2</v>
      </c>
      <c r="BB43" s="10">
        <f t="shared" si="26"/>
        <v>22.538862447681357</v>
      </c>
      <c r="BC43" s="10">
        <f t="shared" si="27"/>
        <v>27.63095784847809</v>
      </c>
      <c r="BD43" s="10">
        <f t="shared" si="28"/>
        <v>18.800604645740975</v>
      </c>
      <c r="BE43" s="10">
        <f t="shared" si="29"/>
        <v>10.723400121340681</v>
      </c>
      <c r="BF43" s="10">
        <f t="shared" si="30"/>
        <v>13.760922391718605</v>
      </c>
      <c r="BG43" s="10">
        <v>0.44391898000000002</v>
      </c>
      <c r="BH43" s="10">
        <v>-4.1637154000000001</v>
      </c>
      <c r="BI43" s="10">
        <v>4.1986204000000003</v>
      </c>
      <c r="BJ43" s="10">
        <f>BG43/(基本参数表!$H$22*基本参数表!$L$10*基本参数表!$H$6/1000)</f>
        <v>1.3533633219762634E-3</v>
      </c>
      <c r="BK43" s="10">
        <f>BH43/(基本参数表!$H$22*基本参数表!$L$10*基本参数表!$D$6/1000)</f>
        <v>-0.18155492783133698</v>
      </c>
      <c r="BL43" s="10">
        <f>BI43/(基本参数表!$H$22*基本参数表!$L$10*基本参数表!$H$6/1000)</f>
        <v>1.280021604902162E-2</v>
      </c>
      <c r="BM43" s="22">
        <v>0.40975802</v>
      </c>
      <c r="BN43" s="22">
        <v>3.0490932999999998E-3</v>
      </c>
    </row>
    <row r="44" spans="1:66" s="12" customFormat="1">
      <c r="A44" s="68"/>
      <c r="B44" s="20">
        <v>10</v>
      </c>
      <c r="C44" s="10">
        <f t="shared" si="32"/>
        <v>0.98420783473768791</v>
      </c>
      <c r="D44" s="10">
        <f t="shared" si="33"/>
        <v>3.4369294928846945E-2</v>
      </c>
      <c r="E44" s="10">
        <f t="shared" si="34"/>
        <v>0.17364817766693033</v>
      </c>
      <c r="F44" s="10">
        <v>-3.4140359999999998</v>
      </c>
      <c r="G44" s="10">
        <v>-0.44063635000000001</v>
      </c>
      <c r="H44" s="10">
        <v>-3.9226355999999997E-2</v>
      </c>
      <c r="I44" s="10">
        <v>-0.35630184999999998</v>
      </c>
      <c r="J44" s="10">
        <v>-1.2686485000000001</v>
      </c>
      <c r="K44" s="10">
        <v>0.20960570000000001</v>
      </c>
      <c r="L44" s="10">
        <v>0.30982578</v>
      </c>
      <c r="M44" s="10">
        <f t="shared" si="23"/>
        <v>-4.9994175760000008</v>
      </c>
      <c r="N44" s="10">
        <v>-7.9700417000000003</v>
      </c>
      <c r="O44" s="10">
        <v>-0.25247786999999999</v>
      </c>
      <c r="P44" s="10">
        <v>-6.9399003999999999E-3</v>
      </c>
      <c r="Q44" s="10">
        <v>-0.16307911</v>
      </c>
      <c r="R44" s="10">
        <v>9.2887766000000001E-4</v>
      </c>
      <c r="S44" s="10">
        <v>-5.3009094000000001</v>
      </c>
      <c r="T44" s="10">
        <v>-5.5165071000000001</v>
      </c>
      <c r="U44" s="10">
        <f t="shared" si="24"/>
        <v>-19.209026202740002</v>
      </c>
      <c r="V44" s="10">
        <v>-7.0632191000000004</v>
      </c>
      <c r="W44" s="10">
        <v>-43.759538999999997</v>
      </c>
      <c r="X44" s="10">
        <v>-45.432471</v>
      </c>
      <c r="Y44" s="10">
        <v>-28.310876</v>
      </c>
      <c r="Z44" s="10">
        <v>-20.269148999999999</v>
      </c>
      <c r="AA44" s="10">
        <v>-0.25053681</v>
      </c>
      <c r="AB44" s="10">
        <v>-0.28432838999999999</v>
      </c>
      <c r="AC44" s="10">
        <f t="shared" si="25"/>
        <v>-145.3701193</v>
      </c>
      <c r="AD44" s="10">
        <f>-(-F44*SIN(RADIANS($A$39))+V44*COS(RADIANS($A$39)))/(基本参数表!$H$22*基本参数表!$L$10)</f>
        <v>3.3195452953870865E-2</v>
      </c>
      <c r="AE44" s="10">
        <f>-(-G44*SIN(RADIANS($A$39))+W44*COS(RADIANS($A$39)))/(基本参数表!$H$22*基本参数表!$L$10)</f>
        <v>0.20911683118803803</v>
      </c>
      <c r="AF44" s="10">
        <f>-(-H44*SIN(RADIANS($A$39))+X44*COS(RADIANS($A$39)))/(基本参数表!$H$22*基本参数表!$L$10)</f>
        <v>0.21718121305817589</v>
      </c>
      <c r="AG44" s="10">
        <f>-(-I44*SIN(RADIANS($A$39))+Y44*COS(RADIANS($A$39)))/(基本参数表!$H$22*基本参数表!$L$10)</f>
        <v>0.13527931286478817</v>
      </c>
      <c r="AH44" s="10">
        <f>-(-J44*SIN(RADIANS($A$39))+Z44*COS(RADIANS($A$39)))/(基本参数表!$H$22*基本参数表!$L$10)</f>
        <v>9.6683915891749198E-2</v>
      </c>
      <c r="AI44" s="10">
        <f>-(-K44*SIN(RADIANS($A$39))+AA44*COS(RADIANS($A$39)))/(基本参数表!$H$22*基本参数表!$L$10)</f>
        <v>1.2326702367408593E-3</v>
      </c>
      <c r="AJ44" s="10">
        <f>-(-L44*SIN(RADIANS($A$39))+AB44*COS(RADIANS($A$39)))/(基本参数表!$H$22*基本参数表!$L$10)</f>
        <v>1.4109397206094603E-3</v>
      </c>
      <c r="AK44" s="10">
        <f>-(-M44*SIN(RADIANS($A$39))+AC44*COS(RADIANS($A$39)))/(基本参数表!$H$22*基本参数表!$L$10)</f>
        <v>0.69410033591397258</v>
      </c>
      <c r="AL44" s="10">
        <f>-(F44*COS(RADIANS($A$39))*COS(RADIANS(B44))+N44*SIN(RADIANS(B44))+V44*SIN(RADIANS($A$39))*COS(RADIANS(B44)))/(基本参数表!$H$22*基本参数表!$L$10)</f>
        <v>2.3853987493203093E-2</v>
      </c>
      <c r="AM44" s="10">
        <f>-(G44*COS(RADIANS($A$39))*COS(RADIANS(B44))+O44*SIN(RADIANS(B44))+W44*SIN(RADIANS($A$39))*COS(RADIANS(B44)))/(基本参数表!$H$22*基本参数表!$L$10)</f>
        <v>9.4782620283495132E-3</v>
      </c>
      <c r="AN44" s="10">
        <f>-(H44*COS(RADIANS($A$39))*COS(RADIANS(C44))+P44*SIN(RADIANS(C44))+X44*SIN(RADIANS($A$39))*COS(RADIANS(C44)))/(基本参数表!$H$22*基本参数表!$L$10)</f>
        <v>7.771307074391191E-3</v>
      </c>
      <c r="AO44" s="10">
        <f>-(I44*COS(RADIANS($A$39))*COS(RADIANS(D44))+Q44*SIN(RADIANS(D44))+Y44*SIN(RADIANS($A$39))*COS(RADIANS(D44)))/(基本参数表!$H$22*基本参数表!$L$10)</f>
        <v>6.4298855661492601E-3</v>
      </c>
      <c r="AP44" s="10">
        <f>-(J44*COS(RADIANS($A$39))*COS(RADIANS(E44))+R44*SIN(RADIANS(E44))+Z44*SIN(RADIANS($A$39))*COS(RADIANS(E44)))/(基本参数表!$H$22*基本参数表!$L$10)</f>
        <v>9.4483292226820968E-3</v>
      </c>
      <c r="AQ44" s="10">
        <f>-(K44*COS(RADIANS($A$39))*COS(RADIANS(F44))+S44*SIN(RADIANS(F44))+AA44*SIN(RADIANS($A$39))*COS(RADIANS(F44)))/(基本参数表!$H$22*基本参数表!$L$10)</f>
        <v>-2.4684664731779039E-3</v>
      </c>
      <c r="AR44" s="10">
        <f>-(L44*COS(RADIANS($A$39))*COS(RADIANS(G44))+T44*SIN(RADIANS(G44))+AB44*SIN(RADIANS($A$39))*COS(RADIANS(G44)))/(基本参数表!$H$22*基本参数表!$L$10)</f>
        <v>-1.636532343834828E-3</v>
      </c>
      <c r="AS44" s="10">
        <f>-(M44*COS(RADIANS($A$39))*COS(RADIANS(H44))+U44*SIN(RADIANS(H44))+AC44*SIN(RADIANS($A$39))*COS(RADIANS(H44)))/(基本参数表!$H$22*基本参数表!$L$10)</f>
        <v>4.8104222035618274E-2</v>
      </c>
      <c r="AT44" s="10">
        <f>(-F44*COS(RADIANS($A$39))*SIN(RADIANS(B44))+N44*COS(RADIANS(B44))-V44*SIN(RADIANS($A$39))*SIN(RADIANS(B44)))/(基本参数表!$H$22*基本参数表!$L$10)</f>
        <v>-3.4505645042473415E-2</v>
      </c>
      <c r="AU44" s="10">
        <f>(-G44*COS(RADIANS($A$39))*SIN(RADIANS(B44))+O44*COS(RADIANS(B44))-W44*SIN(RADIANS($A$39))*SIN(RADIANS(B44)))/(基本参数表!$H$22*基本参数表!$L$10)</f>
        <v>4.4494858345812179E-4</v>
      </c>
      <c r="AV44" s="10">
        <f>(-H44*COS(RADIANS($A$39))*SIN(RADIANS(B44))+P44*COS(RADIANS(B44))-X44*SIN(RADIANS($A$39))*SIN(RADIANS(B44)))/(基本参数表!$H$22*基本参数表!$L$10)</f>
        <v>1.3168816407354532E-3</v>
      </c>
      <c r="AW44" s="10">
        <f>(-I44*COS(RADIANS($A$39))*SIN(RADIANS(B44))+Q44*COS(RADIANS(B44))-Y44*SIN(RADIANS($A$39))*SIN(RADIANS(B44)))/(基本参数表!$H$22*基本参数表!$L$10)</f>
        <v>3.4824072362510871E-4</v>
      </c>
      <c r="AX44" s="10">
        <f>(-J44*COS(RADIANS($A$39))*SIN(RADIANS(B44))+R44*COS(RADIANS(B44))-Z44*SIN(RADIANS($A$39))*SIN(RADIANS(B44)))/(基本参数表!$H$22*基本参数表!$L$10)</f>
        <v>1.6450706854333049E-3</v>
      </c>
      <c r="AY44" s="10">
        <f>(-K44*COS(RADIANS($A$39))*SIN(RADIANS(B44))+S44*COS(RADIANS(B44))-AA44*SIN(RADIANS($A$39))*SIN(RADIANS(B44)))/(基本参数表!$H$22*基本参数表!$L$10)</f>
        <v>-2.513770800893678E-2</v>
      </c>
      <c r="AZ44" s="10">
        <f>(-L44*COS(RADIANS($A$39))*SIN(RADIANS(B44))+T44*COS(RADIANS(B44))-AB44*SIN(RADIANS($A$39))*SIN(RADIANS(B44)))/(基本参数表!$H$22*基本参数表!$L$10)</f>
        <v>-2.6235538075738422E-2</v>
      </c>
      <c r="BA44" s="10">
        <f>(-M44*COS(RADIANS($A$39))*SIN(RADIANS(B44))+U44*COS(RADIANS(B44))-AC44*SIN(RADIANS($A$39))*SIN(RADIANS(B44)))/(基本参数表!$H$22*基本参数表!$L$10)</f>
        <v>-8.2123749493896628E-2</v>
      </c>
      <c r="BB44" s="10">
        <f t="shared" si="26"/>
        <v>22.06278224452636</v>
      </c>
      <c r="BC44" s="10">
        <f t="shared" si="27"/>
        <v>27.946548885431863</v>
      </c>
      <c r="BD44" s="10">
        <f t="shared" si="28"/>
        <v>21.039147815783672</v>
      </c>
      <c r="BE44" s="10">
        <f t="shared" si="29"/>
        <v>10.232911408256744</v>
      </c>
      <c r="BF44" s="10">
        <f t="shared" si="30"/>
        <v>14.429093882861949</v>
      </c>
      <c r="BG44" s="10">
        <v>0.47036993999999999</v>
      </c>
      <c r="BH44" s="10">
        <v>-4.3822999999999999</v>
      </c>
      <c r="BI44" s="10">
        <v>5.2387515000000002</v>
      </c>
      <c r="BJ44" s="10">
        <f>BG44/(基本参数表!$H$22*基本参数表!$L$10*基本参数表!$H$6/1000)</f>
        <v>1.4340036205619674E-3</v>
      </c>
      <c r="BK44" s="10">
        <f>BH44/(基本参数表!$H$22*基本参数表!$L$10*基本参数表!$D$6/1000)</f>
        <v>-0.19108610550934102</v>
      </c>
      <c r="BL44" s="10">
        <f>BI44/(基本参数表!$H$22*基本参数表!$L$10*基本参数表!$H$6/1000)</f>
        <v>1.5971234510063374E-2</v>
      </c>
      <c r="BM44" s="22">
        <v>0.41158803999999999</v>
      </c>
      <c r="BN44" s="22">
        <v>3.2746885000000002E-3</v>
      </c>
    </row>
    <row r="45" spans="1:66" s="12" customFormat="1">
      <c r="A45" s="68"/>
      <c r="B45" s="20">
        <v>15</v>
      </c>
      <c r="C45" s="10">
        <f t="shared" si="32"/>
        <v>0.96533741037413545</v>
      </c>
      <c r="D45" s="10">
        <f t="shared" si="33"/>
        <v>3.3710325189435862E-2</v>
      </c>
      <c r="E45" s="10">
        <f t="shared" si="34"/>
        <v>0.25881904510252074</v>
      </c>
      <c r="F45" s="10">
        <v>-3.1046990000000001</v>
      </c>
      <c r="G45" s="10">
        <v>-0.50576480000000001</v>
      </c>
      <c r="H45" s="10">
        <v>-4.6676624999999999E-2</v>
      </c>
      <c r="I45" s="10">
        <v>3.4553229999999997E-2</v>
      </c>
      <c r="J45" s="10">
        <v>-1.2886666</v>
      </c>
      <c r="K45" s="10">
        <v>0.64674821000000005</v>
      </c>
      <c r="L45" s="10">
        <v>0.60140848000000002</v>
      </c>
      <c r="M45" s="10">
        <f t="shared" si="23"/>
        <v>-3.6630971050000003</v>
      </c>
      <c r="N45" s="10">
        <v>-11.988773999999999</v>
      </c>
      <c r="O45" s="10">
        <v>-0.29412411999999999</v>
      </c>
      <c r="P45" s="10">
        <v>-8.0776403999999996E-2</v>
      </c>
      <c r="Q45" s="10">
        <v>-0.19423344000000001</v>
      </c>
      <c r="R45" s="10">
        <v>-3.5879689999999999E-2</v>
      </c>
      <c r="S45" s="10">
        <v>-7.525182</v>
      </c>
      <c r="T45" s="10">
        <v>-6.8817133999999998</v>
      </c>
      <c r="U45" s="10">
        <f t="shared" si="24"/>
        <v>-27.000683053999996</v>
      </c>
      <c r="V45" s="10">
        <v>-4.6066886</v>
      </c>
      <c r="W45" s="10">
        <v>-41.272320000000001</v>
      </c>
      <c r="X45" s="10">
        <v>-44.374699999999997</v>
      </c>
      <c r="Y45" s="10">
        <v>-29.687334</v>
      </c>
      <c r="Z45" s="10">
        <v>-18.315090000000001</v>
      </c>
      <c r="AA45" s="10">
        <v>-0.48081674000000002</v>
      </c>
      <c r="AB45" s="10">
        <v>-0.43406698999999999</v>
      </c>
      <c r="AC45" s="10">
        <f t="shared" si="25"/>
        <v>-139.17101632999999</v>
      </c>
      <c r="AD45" s="10">
        <f>-(-F45*SIN(RADIANS($A$39))+V45*COS(RADIANS($A$39)))/(基本参数表!$H$22*基本参数表!$L$10)</f>
        <v>2.150376583972758E-2</v>
      </c>
      <c r="AE45" s="10">
        <f>-(-G45*SIN(RADIANS($A$39))+W45*COS(RADIANS($A$39)))/(基本参数表!$H$22*基本参数表!$L$10)</f>
        <v>0.19721592699651411</v>
      </c>
      <c r="AF45" s="10">
        <f>-(-H45*SIN(RADIANS($A$39))+X45*COS(RADIANS($A$39)))/(基本参数表!$H$22*基本参数表!$L$10)</f>
        <v>0.21212334550118714</v>
      </c>
      <c r="AG45" s="10">
        <f>-(-I45*SIN(RADIANS($A$39))+Y45*COS(RADIANS($A$39)))/(基本参数表!$H$22*基本参数表!$L$10)</f>
        <v>0.1419246529073781</v>
      </c>
      <c r="AH45" s="10">
        <f>-(-J45*SIN(RADIANS($A$39))+Z45*COS(RADIANS($A$39)))/(基本参数表!$H$22*基本参数表!$L$10)</f>
        <v>8.7339288248924063E-2</v>
      </c>
      <c r="AI45" s="10">
        <f>-(-K45*SIN(RADIANS($A$39))+AA45*COS(RADIANS($A$39)))/(基本参数表!$H$22*基本参数表!$L$10)</f>
        <v>2.4064877536732862E-3</v>
      </c>
      <c r="AJ45" s="10">
        <f>-(-L45*SIN(RADIANS($A$39))+AB45*COS(RADIANS($A$39)))/(基本参数表!$H$22*基本参数表!$L$10)</f>
        <v>2.1754339209896774E-3</v>
      </c>
      <c r="AK45" s="10">
        <f>-(-M45*SIN(RADIANS($A$39))+AC45*COS(RADIANS($A$39)))/(基本参数表!$H$22*基本参数表!$L$10)</f>
        <v>0.66468890116839396</v>
      </c>
      <c r="AL45" s="10">
        <f>-(F45*COS(RADIANS($A$39))*COS(RADIANS(B45))+N45*SIN(RADIANS(B45))+V45*SIN(RADIANS($A$39))*COS(RADIANS(B45)))/(基本参数表!$H$22*基本参数表!$L$10)</f>
        <v>2.9921381620837684E-2</v>
      </c>
      <c r="AM45" s="10">
        <f>-(G45*COS(RADIANS($A$39))*COS(RADIANS(B45))+O45*SIN(RADIANS(B45))+W45*SIN(RADIANS($A$39))*COS(RADIANS(B45)))/(基本参数表!$H$22*基本参数表!$L$10)</f>
        <v>9.3546472310037203E-3</v>
      </c>
      <c r="AN45" s="10">
        <f>-(H45*COS(RADIANS($A$39))*COS(RADIANS(C45))+P45*SIN(RADIANS(C45))+X45*SIN(RADIANS($A$39))*COS(RADIANS(C45)))/(基本参数表!$H$22*基本参数表!$L$10)</f>
        <v>7.6363444815301783E-3</v>
      </c>
      <c r="AO45" s="10">
        <f>-(I45*COS(RADIANS($A$39))*COS(RADIANS(D45))+Q45*SIN(RADIANS(D45))+Y45*SIN(RADIANS($A$39))*COS(RADIANS(D45)))/(基本参数表!$H$22*基本参数表!$L$10)</f>
        <v>4.7912823967713996E-3</v>
      </c>
      <c r="AP45" s="10">
        <f>-(J45*COS(RADIANS($A$39))*COS(RADIANS(E45))+R45*SIN(RADIANS(E45))+Z45*SIN(RADIANS($A$39))*COS(RADIANS(E45)))/(基本参数表!$H$22*基本参数表!$L$10)</f>
        <v>9.2185579886765734E-3</v>
      </c>
      <c r="AQ45" s="10">
        <f>-(K45*COS(RADIANS($A$39))*COS(RADIANS(F45))+S45*SIN(RADIANS(F45))+AA45*SIN(RADIANS($A$39))*COS(RADIANS(F45)))/(基本参数表!$H$22*基本参数表!$L$10)</f>
        <v>-4.9566152744435392E-3</v>
      </c>
      <c r="AR45" s="10">
        <f>-(L45*COS(RADIANS($A$39))*COS(RADIANS(G45))+T45*SIN(RADIANS(G45))+AB45*SIN(RADIANS($A$39))*COS(RADIANS(G45)))/(基本参数表!$H$22*基本参数表!$L$10)</f>
        <v>-3.0930033481334561E-3</v>
      </c>
      <c r="AS45" s="10">
        <f>-(M45*COS(RADIANS($A$39))*COS(RADIANS(H45))+U45*SIN(RADIANS(H45))+AC45*SIN(RADIANS($A$39))*COS(RADIANS(H45)))/(基本参数表!$H$22*基本参数表!$L$10)</f>
        <v>4.0638832905183678E-2</v>
      </c>
      <c r="AT45" s="10">
        <f>(-F45*COS(RADIANS($A$39))*SIN(RADIANS(B45))+N45*COS(RADIANS(B45))-V45*SIN(RADIANS($A$39))*SIN(RADIANS(B45)))/(基本参数表!$H$22*基本参数表!$L$10)</f>
        <v>-5.135225891058242E-2</v>
      </c>
      <c r="AU45" s="10">
        <f>(-G45*COS(RADIANS($A$39))*SIN(RADIANS(B45))+O45*COS(RADIANS(B45))-W45*SIN(RADIANS($A$39))*SIN(RADIANS(B45)))/(基本参数表!$H$22*基本参数表!$L$10)</f>
        <v>1.0500366142757033E-3</v>
      </c>
      <c r="AV45" s="10">
        <f>(-H45*COS(RADIANS($A$39))*SIN(RADIANS(B45))+P45*COS(RADIANS(B45))-X45*SIN(RADIANS($A$39))*SIN(RADIANS(B45)))/(基本参数表!$H$22*基本参数表!$L$10)</f>
        <v>1.6018094572847342E-3</v>
      </c>
      <c r="AW45" s="10">
        <f>(-I45*COS(RADIANS($A$39))*SIN(RADIANS(B45))+Q45*COS(RADIANS(B45))-Y45*SIN(RADIANS($A$39))*SIN(RADIANS(B45)))/(基本参数表!$H$22*基本参数表!$L$10)</f>
        <v>3.4250215745817655E-4</v>
      </c>
      <c r="AX45" s="10">
        <f>(-J45*COS(RADIANS($A$39))*SIN(RADIANS(B45))+R45*COS(RADIANS(B45))-Z45*SIN(RADIANS($A$39))*SIN(RADIANS(B45)))/(基本参数表!$H$22*基本参数表!$L$10)</f>
        <v>2.2199843686058355E-3</v>
      </c>
      <c r="AY45" s="10">
        <f>(-K45*COS(RADIANS($A$39))*SIN(RADIANS(B45))+S45*COS(RADIANS(B45))-AA45*SIN(RADIANS($A$39))*SIN(RADIANS(B45)))/(基本参数表!$H$22*基本参数表!$L$10)</f>
        <v>-3.5548606690776703E-2</v>
      </c>
      <c r="AZ45" s="10">
        <f>(-L45*COS(RADIANS($A$39))*SIN(RADIANS(B45))+T45*COS(RADIANS(B45))-AB45*SIN(RADIANS($A$39))*SIN(RADIANS(B45)))/(基本参数表!$H$22*基本参数表!$L$10)</f>
        <v>-3.2521461502653524E-2</v>
      </c>
      <c r="BA45" s="10">
        <f>(-M45*COS(RADIANS($A$39))*SIN(RADIANS(B45))+U45*COS(RADIANS(B45))-AC45*SIN(RADIANS($A$39))*SIN(RADIANS(B45)))/(基本参数表!$H$22*基本参数表!$L$10)</f>
        <v>-0.11420799450638819</v>
      </c>
      <c r="BB45" s="10">
        <f t="shared" si="26"/>
        <v>21.082134058769157</v>
      </c>
      <c r="BC45" s="10">
        <f t="shared" si="27"/>
        <v>27.778126826814084</v>
      </c>
      <c r="BD45" s="10">
        <f t="shared" si="28"/>
        <v>29.621433502440574</v>
      </c>
      <c r="BE45" s="10">
        <f t="shared" si="29"/>
        <v>9.4742896184203094</v>
      </c>
      <c r="BF45" s="10">
        <f t="shared" si="30"/>
        <v>16.356003695263841</v>
      </c>
      <c r="BG45" s="10">
        <v>0.58992294999999995</v>
      </c>
      <c r="BH45" s="10">
        <v>-5.0706819999999997</v>
      </c>
      <c r="BI45" s="10">
        <v>7.1475540999999998</v>
      </c>
      <c r="BJ45" s="10">
        <f>BG45/(基本参数表!$H$22*基本参数表!$L$10*基本参数表!$H$6/1000)</f>
        <v>1.7984815231870397E-3</v>
      </c>
      <c r="BK45" s="10">
        <f>BH45/(基本参数表!$H$22*基本参数表!$L$10*基本参数表!$D$6/1000)</f>
        <v>-0.2211023607823098</v>
      </c>
      <c r="BL45" s="10">
        <f>BI45/(基本参数表!$H$22*基本参数表!$L$10*基本参数表!$H$6/1000)</f>
        <v>2.1790547366956601E-2</v>
      </c>
      <c r="BM45" s="22">
        <v>0.41773933000000002</v>
      </c>
      <c r="BN45" s="22">
        <v>4.2917555999999997E-3</v>
      </c>
    </row>
    <row r="46" spans="1:66" s="12" customFormat="1">
      <c r="A46" s="68">
        <v>4</v>
      </c>
      <c r="B46" s="20">
        <v>0</v>
      </c>
      <c r="C46" s="10">
        <f>COS(RADIANS($A$46))*COS(RADIANS(B46))</f>
        <v>0.9975640502598242</v>
      </c>
      <c r="D46" s="10">
        <f>SIN(RADIANS($A$46))*COS(RADIANS(B46))</f>
        <v>6.9756473744125302E-2</v>
      </c>
      <c r="E46" s="10">
        <f>SIN(RADIANS(B46))</f>
        <v>0</v>
      </c>
      <c r="F46" s="10">
        <v>-3.3804170999999998</v>
      </c>
      <c r="G46" s="10">
        <v>1.3369652000000001</v>
      </c>
      <c r="H46" s="10">
        <v>1.2909105999999999</v>
      </c>
      <c r="I46" s="10">
        <v>-0.39930378999999999</v>
      </c>
      <c r="J46" s="10">
        <v>-0.30955537999999999</v>
      </c>
      <c r="K46" s="10">
        <v>-0.28566494999999997</v>
      </c>
      <c r="L46" s="10">
        <v>-0.33008282999999999</v>
      </c>
      <c r="M46" s="10">
        <f t="shared" si="23"/>
        <v>-2.07714825</v>
      </c>
      <c r="N46" s="10">
        <v>-1.149154</v>
      </c>
      <c r="O46" s="10">
        <v>-0.21452028000000001</v>
      </c>
      <c r="P46" s="10">
        <v>0.19561741999999999</v>
      </c>
      <c r="Q46" s="10">
        <v>-0.11878912</v>
      </c>
      <c r="R46" s="10">
        <v>0.12223779</v>
      </c>
      <c r="S46" s="10">
        <v>0.40333604000000001</v>
      </c>
      <c r="T46" s="10">
        <v>-0.37672674</v>
      </c>
      <c r="U46" s="10">
        <f t="shared" si="24"/>
        <v>-1.13799889</v>
      </c>
      <c r="V46" s="10">
        <v>-12.589961000000001</v>
      </c>
      <c r="W46" s="10">
        <v>-56.286425999999999</v>
      </c>
      <c r="X46" s="10">
        <v>-54.650280000000002</v>
      </c>
      <c r="Y46" s="10">
        <v>-29.974520999999999</v>
      </c>
      <c r="Z46" s="10">
        <v>-30.446687000000001</v>
      </c>
      <c r="AA46" s="10">
        <v>-1.2952297E-2</v>
      </c>
      <c r="AB46" s="10">
        <v>2.5595222999999999E-3</v>
      </c>
      <c r="AC46" s="10">
        <f t="shared" ref="AC46:AC52" si="35">SUM(V46:AB46)</f>
        <v>-183.9582677747</v>
      </c>
      <c r="AD46" s="10">
        <f>-(-F46*SIN(RADIANS($A$46))+V46*COS(RADIANS($A$46)))/(基本参数表!$H$22*基本参数表!$L$10)</f>
        <v>5.8947749057360166E-2</v>
      </c>
      <c r="AE46" s="10">
        <f>-(-G46*SIN(RADIANS($A$46))+W46*COS(RADIANS($A$46)))/(基本参数表!$H$22*基本参数表!$L$10)</f>
        <v>0.26902884314912673</v>
      </c>
      <c r="AF46" s="10">
        <f>-(-H46*SIN(RADIANS($A$46))+X46*COS(RADIANS($A$46)))/(基本参数表!$H$22*基本参数表!$L$10)</f>
        <v>0.26120625501080041</v>
      </c>
      <c r="AG46" s="10">
        <f>-(-I46*SIN(RADIANS($A$46))+Y46*COS(RADIANS($A$46)))/(基本参数表!$H$22*基本参数表!$L$10)</f>
        <v>0.14289661082563573</v>
      </c>
      <c r="AH46" s="10">
        <f>-(-J46*SIN(RADIANS($A$46))+Z46*COS(RADIANS($A$46)))/(基本参数表!$H$22*基本参数表!$L$10)</f>
        <v>0.14517959844222053</v>
      </c>
      <c r="AI46" s="10">
        <f>-(-K46*SIN(RADIANS($A$46))+AA46*COS(RADIANS($A$46)))/(基本参数表!$H$22*基本参数表!$L$10)</f>
        <v>-3.3513381729348505E-5</v>
      </c>
      <c r="AJ46" s="10">
        <f>-(-L46*SIN(RADIANS($A$46))+AB46*COS(RADIANS($A$46)))/(基本参数表!$H$22*基本参数表!$L$10)</f>
        <v>-1.2235229757966666E-4</v>
      </c>
      <c r="AK46" s="10">
        <f>-(-M46*SIN(RADIANS($A$46))+AC46*COS(RADIANS($A$46)))/(基本参数表!$H$22*基本参数表!$L$10)</f>
        <v>0.87710319080583465</v>
      </c>
      <c r="AL46" s="10">
        <f>-(F46*COS(RADIANS($A$46))*COS(RADIANS(B46))+N46*SIN(RADIANS(B46))+V46*SIN(RADIANS($A$46))*COS(RADIANS(B46)))/(基本参数表!$H$22*基本参数表!$L$10)</f>
        <v>2.0331286057138714E-2</v>
      </c>
      <c r="AM46" s="10">
        <f>-(G46*COS(RADIANS($A$46))*COS(RADIANS(B46))+O46*SIN(RADIANS(B46))+W46*SIN(RADIANS($A$46))*COS(RADIANS(B46)))/(基本参数表!$H$22*基本参数表!$L$10)</f>
        <v>1.2401518738415548E-2</v>
      </c>
      <c r="AN46" s="10">
        <f>-(H46*COS(RADIANS($A$46))*COS(RADIANS(C46))+P46*SIN(RADIANS(C46))+X46*SIN(RADIANS($A$46))*COS(RADIANS(C46)))/(基本参数表!$H$22*基本参数表!$L$10)</f>
        <v>1.205722325148728E-2</v>
      </c>
      <c r="AO46" s="10">
        <f>-(I46*COS(RADIANS($A$46))*COS(RADIANS(D46))+Q46*SIN(RADIANS(D46))+Y46*SIN(RADIANS($A$46))*COS(RADIANS(D46)))/(基本参数表!$H$22*基本参数表!$L$10)</f>
        <v>1.1907667719040864E-2</v>
      </c>
      <c r="AP46" s="10">
        <f>-(J46*COS(RADIANS($A$46))*COS(RADIANS(E46))+R46*SIN(RADIANS(E46))+Z46*SIN(RADIANS($A$46))*COS(RADIANS(E46)))/(基本参数表!$H$22*基本参数表!$L$10)</f>
        <v>1.1636278984783727E-2</v>
      </c>
      <c r="AQ46" s="10">
        <f>-(K46*COS(RADIANS($A$46))*COS(RADIANS(F46))+S46*SIN(RADIANS(F46))+AA46*SIN(RADIANS($A$46))*COS(RADIANS(F46)))/(基本参数表!$H$22*基本参数表!$L$10)</f>
        <v>1.4788157829362695E-3</v>
      </c>
      <c r="AR46" s="10">
        <f>-(L46*COS(RADIANS($A$46))*COS(RADIANS(G46))+T46*SIN(RADIANS(G46))+AB46*SIN(RADIANS($A$46))*COS(RADIANS(G46)))/(基本参数表!$H$22*基本参数表!$L$10)</f>
        <v>1.6158236925081536E-3</v>
      </c>
      <c r="AS46" s="10">
        <f>-(M46*COS(RADIANS($A$46))*COS(RADIANS(H46))+U46*SIN(RADIANS(H46))+AC46*SIN(RADIANS($A$46))*COS(RADIANS(H46)))/(基本参数表!$H$22*基本参数表!$L$10)</f>
        <v>7.139759267523095E-2</v>
      </c>
      <c r="AT46" s="10">
        <f>(-F46*COS(RADIANS($A$46))*SIN(RADIANS(B46))+N46*COS(RADIANS(B46))-V46*SIN(RADIANS($A$46))*SIN(RADIANS(B46)))/(基本参数表!$H$22*基本参数表!$L$10)</f>
        <v>-5.496824422154073E-3</v>
      </c>
      <c r="AU46" s="10">
        <f>(-G46*COS(RADIANS($A$46))*SIN(RADIANS(B46))+O46*COS(RADIANS(B46))-W46*SIN(RADIANS($A$46))*SIN(RADIANS(B46)))/(基本参数表!$H$22*基本参数表!$L$10)</f>
        <v>-1.0261290602924674E-3</v>
      </c>
      <c r="AV46" s="10">
        <f>(-H46*COS(RADIANS($A$46))*SIN(RADIANS(B46))+P46*COS(RADIANS(B46))-X46*SIN(RADIANS($A$46))*SIN(RADIANS(B46)))/(基本参数表!$H$22*基本参数表!$L$10)</f>
        <v>9.3570975835681773E-4</v>
      </c>
      <c r="AW46" s="10">
        <f>(-I46*COS(RADIANS($A$46))*SIN(RADIANS(B46))+Q46*COS(RADIANS(B46))-Y46*SIN(RADIANS($A$46))*SIN(RADIANS(B46)))/(基本参数表!$H$22*基本参数表!$L$10)</f>
        <v>-5.6821186359895266E-4</v>
      </c>
      <c r="AX46" s="10">
        <f>(-J46*COS(RADIANS($A$46))*SIN(RADIANS(B46))+R46*COS(RADIANS(B46))-Z46*SIN(RADIANS($A$46))*SIN(RADIANS(B46)))/(基本参数表!$H$22*基本参数表!$L$10)</f>
        <v>5.8470811517180544E-4</v>
      </c>
      <c r="AY46" s="10">
        <f>(-K46*COS(RADIANS($A$46))*SIN(RADIANS(B46))+S46*COS(RADIANS(B46))-AA46*SIN(RADIANS($A$46))*SIN(RADIANS(B46)))/(基本参数表!$H$22*基本参数表!$L$10)</f>
        <v>1.9293039879832573E-3</v>
      </c>
      <c r="AZ46" s="10">
        <f>(-L46*COS(RADIANS($A$46))*SIN(RADIANS(B46))+T46*COS(RADIANS(B46))-AB46*SIN(RADIANS($A$46))*SIN(RADIANS(B46)))/(基本参数表!$H$22*基本参数表!$L$10)</f>
        <v>-1.8020219612954293E-3</v>
      </c>
      <c r="BA46" s="10">
        <f>(-M46*COS(RADIANS($A$46))*SIN(RADIANS(B46))+U46*COS(RADIANS(B46))-AC46*SIN(RADIANS($A$46))*SIN(RADIANS(B46)))/(基本参数表!$H$22*基本参数表!$L$10)</f>
        <v>-5.4434654458290418E-3</v>
      </c>
      <c r="BB46" s="10">
        <f t="shared" si="26"/>
        <v>21.693217485997895</v>
      </c>
      <c r="BC46" s="10">
        <f t="shared" si="27"/>
        <v>21.663881439582713</v>
      </c>
      <c r="BD46" s="10">
        <f t="shared" si="28"/>
        <v>12.000386154304426</v>
      </c>
      <c r="BE46" s="10">
        <f t="shared" si="29"/>
        <v>12.4764625042134</v>
      </c>
      <c r="BF46" s="10">
        <f t="shared" si="30"/>
        <v>12.284772608448419</v>
      </c>
      <c r="BG46" s="10">
        <v>0.62317325999999995</v>
      </c>
      <c r="BH46" s="10">
        <v>-4.5457945999999998</v>
      </c>
      <c r="BI46" s="10">
        <v>7.0783433000000007E-2</v>
      </c>
      <c r="BJ46" s="10">
        <f>BG46/(基本参数表!$H$22*基本参数表!$L$10*基本参数表!$H$6/1000)</f>
        <v>1.8998508090831746E-3</v>
      </c>
      <c r="BK46" s="10">
        <f>BH46/(基本参数表!$H$22*基本参数表!$L$10*基本参数表!$D$6/1000)</f>
        <v>-0.1982151351024331</v>
      </c>
      <c r="BL46" s="10">
        <f>BI46/(基本参数表!$H$22*基本参数表!$L$10*基本参数表!$H$6/1000)</f>
        <v>2.1579546345543564E-4</v>
      </c>
      <c r="BM46" s="22">
        <v>0.40612752000000002</v>
      </c>
      <c r="BN46" s="22">
        <v>3.3985005000000002E-3</v>
      </c>
    </row>
    <row r="47" spans="1:66" s="12" customFormat="1">
      <c r="A47" s="68"/>
      <c r="B47" s="20">
        <v>2</v>
      </c>
      <c r="C47" s="10">
        <f t="shared" ref="C47:C52" si="36">COS(RADIANS($A$46))*COS(RADIANS(B47))</f>
        <v>0.99695636119368447</v>
      </c>
      <c r="D47" s="10">
        <f t="shared" ref="D47:D52" si="37">SIN(RADIANS($A$46))*COS(RADIANS(B47))</f>
        <v>6.9713979985077223E-2</v>
      </c>
      <c r="E47" s="10">
        <f>SIN(RADIANS(B47))</f>
        <v>3.4899496702500969E-2</v>
      </c>
      <c r="F47" s="10">
        <v>-3.2747372000000001</v>
      </c>
      <c r="G47" s="10">
        <v>1.3035572</v>
      </c>
      <c r="H47" s="10">
        <v>1.3284263999999999</v>
      </c>
      <c r="I47" s="10">
        <v>-0.25164789999999998</v>
      </c>
      <c r="J47" s="10">
        <v>-0.41997447999999998</v>
      </c>
      <c r="K47" s="10">
        <v>-0.27242068000000003</v>
      </c>
      <c r="L47" s="10">
        <v>-0.27783471999999998</v>
      </c>
      <c r="M47" s="10">
        <f t="shared" si="23"/>
        <v>-1.8646313800000003</v>
      </c>
      <c r="N47" s="10">
        <v>-2.5090648999999998</v>
      </c>
      <c r="O47" s="10">
        <v>-0.23852355</v>
      </c>
      <c r="P47" s="10">
        <v>0.16694057000000001</v>
      </c>
      <c r="Q47" s="10">
        <v>-0.13381815999999999</v>
      </c>
      <c r="R47" s="10">
        <v>0.10283667000000001</v>
      </c>
      <c r="S47" s="10">
        <v>-0.76760388000000002</v>
      </c>
      <c r="T47" s="10">
        <v>-1.4632255999999999</v>
      </c>
      <c r="U47" s="10">
        <f t="shared" si="24"/>
        <v>-4.8424588499999999</v>
      </c>
      <c r="V47" s="10">
        <v>-12.46815</v>
      </c>
      <c r="W47" s="10">
        <v>-56.012486000000003</v>
      </c>
      <c r="X47" s="10">
        <v>-54.810431999999999</v>
      </c>
      <c r="Y47" s="10">
        <v>-30.617536000000001</v>
      </c>
      <c r="Z47" s="10">
        <v>-29.614263000000001</v>
      </c>
      <c r="AA47" s="10">
        <v>-1.7079936E-2</v>
      </c>
      <c r="AB47" s="10">
        <v>-1.7548945999999999E-2</v>
      </c>
      <c r="AC47" s="10">
        <f t="shared" si="35"/>
        <v>-183.55749588199998</v>
      </c>
      <c r="AD47" s="10">
        <f>-(-F47*SIN(RADIANS($A$46))+V47*COS(RADIANS($A$46)))/(基本参数表!$H$22*基本参数表!$L$10)</f>
        <v>5.8401764074207961E-2</v>
      </c>
      <c r="AE47" s="10">
        <f>-(-G47*SIN(RADIANS($A$46))+W47*COS(RADIANS($A$46)))/(基本参数表!$H$22*基本参数表!$L$10)</f>
        <v>0.26771053249454618</v>
      </c>
      <c r="AF47" s="10">
        <f>-(-H47*SIN(RADIANS($A$46))+X47*COS(RADIANS($A$46)))/(基本参数表!$H$22*基本参数表!$L$10)</f>
        <v>0.26198297250527947</v>
      </c>
      <c r="AG47" s="10">
        <f>-(-I47*SIN(RADIANS($A$46))+Y47*COS(RADIANS($A$46)))/(基本参数表!$H$22*基本参数表!$L$10)</f>
        <v>0.14601416307062043</v>
      </c>
      <c r="AH47" s="10">
        <f>-(-J47*SIN(RADIANS($A$46))+Z47*COS(RADIANS($A$46)))/(基本参数表!$H$22*基本参数表!$L$10)</f>
        <v>0.14117066541457415</v>
      </c>
      <c r="AI47" s="10">
        <f>-(-K47*SIN(RADIANS($A$46))+AA47*COS(RADIANS($A$46)))/(基本参数表!$H$22*基本参数表!$L$10)</f>
        <v>-9.3982425568386692E-6</v>
      </c>
      <c r="AJ47" s="10">
        <f>-(-L47*SIN(RADIANS($A$46))+AB47*COS(RADIANS($A$46)))/(基本参数表!$H$22*基本参数表!$L$10)</f>
        <v>-8.9667677315695968E-6</v>
      </c>
      <c r="AK47" s="10">
        <f>-(-M47*SIN(RADIANS($A$46))+AC47*COS(RADIANS($A$46)))/(基本参数表!$H$22*基本参数表!$L$10)</f>
        <v>0.87526173254893957</v>
      </c>
      <c r="AL47" s="10">
        <f>-(F47*COS(RADIANS($A$46))*COS(RADIANS(B47))+N47*SIN(RADIANS(B47))+V47*SIN(RADIANS($A$46))*COS(RADIANS(B47)))/(基本参数表!$H$22*基本参数表!$L$10)</f>
        <v>2.0193169642602416E-2</v>
      </c>
      <c r="AM47" s="10">
        <f>-(G47*COS(RADIANS($A$46))*COS(RADIANS(B47))+O47*SIN(RADIANS(B47))+W47*SIN(RADIANS($A$46))*COS(RADIANS(B47)))/(基本参数表!$H$22*基本参数表!$L$10)</f>
        <v>1.2501748722521301E-2</v>
      </c>
      <c r="AN47" s="10">
        <f>-(H47*COS(RADIANS($A$46))*COS(RADIANS(C47))+P47*SIN(RADIANS(C47))+X47*SIN(RADIANS($A$46))*COS(RADIANS(C47)))/(基本参数表!$H$22*基本参数表!$L$10)</f>
        <v>1.1934064471485073E-2</v>
      </c>
      <c r="AO47" s="10">
        <f>-(I47*COS(RADIANS($A$46))*COS(RADIANS(D47))+Q47*SIN(RADIANS(D47))+Y47*SIN(RADIANS($A$46))*COS(RADIANS(D47)))/(基本参数表!$H$22*基本参数表!$L$10)</f>
        <v>1.1417738741654741E-2</v>
      </c>
      <c r="AP47" s="10">
        <f>-(J47*COS(RADIANS($A$46))*COS(RADIANS(E47))+R47*SIN(RADIANS(E47))+Z47*SIN(RADIANS($A$46))*COS(RADIANS(E47)))/(基本参数表!$H$22*基本参数表!$L$10)</f>
        <v>1.188510999115241E-2</v>
      </c>
      <c r="AQ47" s="10">
        <f>-(K47*COS(RADIANS($A$46))*COS(RADIANS(F47))+S47*SIN(RADIANS(F47))+AA47*SIN(RADIANS($A$46))*COS(RADIANS(F47)))/(基本参数表!$H$22*基本参数表!$L$10)</f>
        <v>1.093737442366807E-3</v>
      </c>
      <c r="AR47" s="10">
        <f>-(L47*COS(RADIANS($A$46))*COS(RADIANS(G47))+T47*SIN(RADIANS(G47))+AB47*SIN(RADIANS($A$46))*COS(RADIANS(G47)))/(基本参数表!$H$22*基本参数表!$L$10)</f>
        <v>1.4904851632506135E-3</v>
      </c>
      <c r="AS47" s="10">
        <f>-(M47*COS(RADIANS($A$46))*COS(RADIANS(H47))+U47*SIN(RADIANS(H47))+AC47*SIN(RADIANS($A$46))*COS(RADIANS(H47)))/(基本参数表!$H$22*基本参数表!$L$10)</f>
        <v>7.0663405751975231E-2</v>
      </c>
      <c r="AT47" s="10">
        <f>(-F47*COS(RADIANS($A$46))*SIN(RADIANS(B47))+N47*COS(RADIANS(B47))-V47*SIN(RADIANS($A$46))*SIN(RADIANS(B47)))/(基本参数表!$H$22*基本参数表!$L$10)</f>
        <v>-1.1303930871755529E-2</v>
      </c>
      <c r="AU47" s="10">
        <f>(-G47*COS(RADIANS($A$46))*SIN(RADIANS(B47))+O47*COS(RADIANS(B47))-W47*SIN(RADIANS($A$46))*SIN(RADIANS(B47)))/(基本参数表!$H$22*基本参数表!$L$10)</f>
        <v>-7.0507026255330475E-4</v>
      </c>
      <c r="AV47" s="10">
        <f>(-H47*COS(RADIANS($A$46))*SIN(RADIANS(B47))+P47*COS(RADIANS(B47))-X47*SIN(RADIANS($A$46))*SIN(RADIANS(B47)))/(基本参数表!$H$22*基本参数表!$L$10)</f>
        <v>1.2150923035266579E-3</v>
      </c>
      <c r="AW47" s="10">
        <f>(-I47*COS(RADIANS($A$46))*SIN(RADIANS(B47))+Q47*COS(RADIANS(B47))-Y47*SIN(RADIANS($A$46))*SIN(RADIANS(B47)))/(基本参数表!$H$22*基本参数表!$L$10)</f>
        <v>-2.4126488388565432E-4</v>
      </c>
      <c r="AX47" s="10">
        <f>(-J47*COS(RADIANS($A$46))*SIN(RADIANS(B47))+R47*COS(RADIANS(B47))-Z47*SIN(RADIANS($A$46))*SIN(RADIANS(B47)))/(基本参数表!$H$22*基本参数表!$L$10)</f>
        <v>9.064006883303579E-4</v>
      </c>
      <c r="AY47" s="10">
        <f>(-K47*COS(RADIANS($A$46))*SIN(RADIANS(B47))+S47*COS(RADIANS(B47))-AA47*SIN(RADIANS($A$46))*SIN(RADIANS(B47)))/(基本参数表!$H$22*基本参数表!$L$10)</f>
        <v>-3.6239285229305845E-3</v>
      </c>
      <c r="AZ47" s="10">
        <f>(-L47*COS(RADIANS($A$46))*SIN(RADIANS(B47))+T47*COS(RADIANS(B47))-AB47*SIN(RADIANS($A$46))*SIN(RADIANS(B47)))/(基本参数表!$H$22*基本参数表!$L$10)</f>
        <v>-6.9484079241187314E-3</v>
      </c>
      <c r="BA47" s="10">
        <f>(-M47*COS(RADIANS($A$46))*SIN(RADIANS(B47))+U47*COS(RADIANS(B47))-AC47*SIN(RADIANS($A$46))*SIN(RADIANS(B47)))/(基本参数表!$H$22*基本参数表!$L$10)</f>
        <v>-2.070110947338679E-2</v>
      </c>
      <c r="BB47" s="10">
        <f t="shared" si="26"/>
        <v>21.413846849463425</v>
      </c>
      <c r="BC47" s="10">
        <f t="shared" si="27"/>
        <v>21.952535377302041</v>
      </c>
      <c r="BD47" s="10">
        <f t="shared" si="28"/>
        <v>12.788360845735992</v>
      </c>
      <c r="BE47" s="10">
        <f t="shared" si="29"/>
        <v>11.877943537726225</v>
      </c>
      <c r="BF47" s="10">
        <f t="shared" si="30"/>
        <v>12.386350802578939</v>
      </c>
      <c r="BG47" s="10">
        <v>0.58207781000000003</v>
      </c>
      <c r="BH47" s="10">
        <v>-4.4617877999999997</v>
      </c>
      <c r="BI47" s="10">
        <v>1.1597472</v>
      </c>
      <c r="BJ47" s="10">
        <f>BG47/(基本参数表!$H$22*基本参数表!$L$10*基本参数表!$H$6/1000)</f>
        <v>1.77456426528613E-3</v>
      </c>
      <c r="BK47" s="10">
        <f>BH47/(基本参数表!$H$22*基本参数表!$L$10*基本参数表!$D$6/1000)</f>
        <v>-0.19455209691511088</v>
      </c>
      <c r="BL47" s="10">
        <f>BI47/(基本参数表!$H$22*基本参数表!$L$10*基本参数表!$H$6/1000)</f>
        <v>3.5356887043772487E-3</v>
      </c>
      <c r="BM47" s="22">
        <v>0.40572921000000001</v>
      </c>
      <c r="BN47" s="22">
        <v>3.1894217999999998E-3</v>
      </c>
    </row>
    <row r="48" spans="1:66" s="12" customFormat="1">
      <c r="A48" s="68"/>
      <c r="B48" s="20">
        <v>4</v>
      </c>
      <c r="C48" s="10">
        <f t="shared" si="36"/>
        <v>0.99513403437078507</v>
      </c>
      <c r="D48" s="10">
        <f t="shared" si="37"/>
        <v>6.9586550480032719E-2</v>
      </c>
      <c r="E48" s="10">
        <f t="shared" ref="E48:E52" si="38">SIN(RADIANS(B48))</f>
        <v>6.9756473744125302E-2</v>
      </c>
      <c r="F48" s="10">
        <v>-3.2886612999999998</v>
      </c>
      <c r="G48" s="10">
        <v>1.2733981999999999</v>
      </c>
      <c r="H48" s="10">
        <v>1.3709985</v>
      </c>
      <c r="I48" s="10">
        <v>-0.11852111999999999</v>
      </c>
      <c r="J48" s="10">
        <v>-0.53024906999999999</v>
      </c>
      <c r="K48" s="10">
        <v>-0.22620513</v>
      </c>
      <c r="L48" s="10">
        <v>-0.19181081999999999</v>
      </c>
      <c r="M48" s="10">
        <f t="shared" si="23"/>
        <v>-1.7110507399999999</v>
      </c>
      <c r="N48" s="10">
        <v>-3.8666254000000002</v>
      </c>
      <c r="O48" s="10">
        <v>-0.25912752</v>
      </c>
      <c r="P48" s="10">
        <v>0.13857515000000001</v>
      </c>
      <c r="Q48" s="10">
        <v>-0.15020000999999999</v>
      </c>
      <c r="R48" s="10">
        <v>8.6992233000000002E-2</v>
      </c>
      <c r="S48" s="10">
        <v>-1.8096487000000001</v>
      </c>
      <c r="T48" s="10">
        <v>-2.5920622</v>
      </c>
      <c r="U48" s="10">
        <f t="shared" si="24"/>
        <v>-8.4520964470000006</v>
      </c>
      <c r="V48" s="10">
        <v>-12.408936000000001</v>
      </c>
      <c r="W48" s="10">
        <v>-55.610456999999997</v>
      </c>
      <c r="X48" s="10">
        <v>-54.872571999999998</v>
      </c>
      <c r="Y48" s="10">
        <v>-31.270108</v>
      </c>
      <c r="Z48" s="10">
        <v>-28.716415000000001</v>
      </c>
      <c r="AA48" s="10">
        <v>-4.2487859000000003E-2</v>
      </c>
      <c r="AB48" s="10">
        <v>-5.9190641000000002E-2</v>
      </c>
      <c r="AC48" s="10">
        <f t="shared" si="35"/>
        <v>-182.9801665</v>
      </c>
      <c r="AD48" s="10">
        <f>-(-F48*SIN(RADIANS($A$46))+V48*COS(RADIANS($A$46)))/(基本参数表!$H$22*基本参数表!$L$10)</f>
        <v>5.8114565725862537E-2</v>
      </c>
      <c r="AE48" s="10">
        <f>-(-G48*SIN(RADIANS($A$46))+W48*COS(RADIANS($A$46)))/(基本参数表!$H$22*基本参数表!$L$10)</f>
        <v>0.26578210183896062</v>
      </c>
      <c r="AF48" s="10">
        <f>-(-H48*SIN(RADIANS($A$46))+X48*COS(RADIANS($A$46)))/(基本参数表!$H$22*基本参数表!$L$10)</f>
        <v>0.26229369188923979</v>
      </c>
      <c r="AG48" s="10">
        <f>-(-I48*SIN(RADIANS($A$46))+Y48*COS(RADIANS($A$46)))/(基本参数表!$H$22*基本参数表!$L$10)</f>
        <v>0.14917247064882605</v>
      </c>
      <c r="AH48" s="10">
        <f>-(-J48*SIN(RADIANS($A$46))+Z48*COS(RADIANS($A$46)))/(基本参数表!$H$22*基本参数表!$L$10)</f>
        <v>0.1368495959773291</v>
      </c>
      <c r="AI48" s="10">
        <f>-(-K48*SIN(RADIANS($A$46))+AA48*COS(RADIANS($A$46)))/(基本参数表!$H$22*基本参数表!$L$10)</f>
        <v>1.2726188153754466E-4</v>
      </c>
      <c r="AJ48" s="10">
        <f>-(-L48*SIN(RADIANS($A$46))+AB48*COS(RADIANS($A$46)))/(基本参数表!$H$22*基本参数表!$L$10)</f>
        <v>2.1843915876921789E-4</v>
      </c>
      <c r="AK48" s="10">
        <f>-(-M48*SIN(RADIANS($A$46))+AC48*COS(RADIANS($A$46)))/(基本参数表!$H$22*基本参数表!$L$10)</f>
        <v>0.87255812712052483</v>
      </c>
      <c r="AL48" s="10">
        <f>-(F48*COS(RADIANS($A$46))*COS(RADIANS(B48))+N48*SIN(RADIANS(B48))+V48*SIN(RADIANS($A$46))*COS(RADIANS(B48)))/(基本参数表!$H$22*基本参数表!$L$10)</f>
        <v>2.1074918376656666E-2</v>
      </c>
      <c r="AM48" s="10">
        <f>-(G48*COS(RADIANS($A$46))*COS(RADIANS(B48))+O48*SIN(RADIANS(B48))+W48*SIN(RADIANS($A$46))*COS(RADIANS(B48)))/(基本参数表!$H$22*基本参数表!$L$10)</f>
        <v>1.2535355553972291E-2</v>
      </c>
      <c r="AN48" s="10">
        <f>-(H48*COS(RADIANS($A$46))*COS(RADIANS(C48))+P48*SIN(RADIANS(C48))+X48*SIN(RADIANS($A$46))*COS(RADIANS(C48)))/(基本参数表!$H$22*基本参数表!$L$10)</f>
        <v>1.1754072851666367E-2</v>
      </c>
      <c r="AO48" s="10">
        <f>-(I48*COS(RADIANS($A$46))*COS(RADIANS(D48))+Q48*SIN(RADIANS(D48))+Y48*SIN(RADIANS($A$46))*COS(RADIANS(D48)))/(基本参数表!$H$22*基本参数表!$L$10)</f>
        <v>1.1000334078217282E-2</v>
      </c>
      <c r="AP48" s="10">
        <f>-(J48*COS(RADIANS($A$46))*COS(RADIANS(E48))+R48*SIN(RADIANS(E48))+Z48*SIN(RADIANS($A$46))*COS(RADIANS(E48)))/(基本参数表!$H$22*基本参数表!$L$10)</f>
        <v>1.2111509432061338E-2</v>
      </c>
      <c r="AQ48" s="10">
        <f>-(K48*COS(RADIANS($A$46))*COS(RADIANS(F48))+S48*SIN(RADIANS(F48))+AA48*SIN(RADIANS($A$46))*COS(RADIANS(F48)))/(基本参数表!$H$22*基本参数表!$L$10)</f>
        <v>5.9518605609755059E-4</v>
      </c>
      <c r="AR48" s="10">
        <f>-(L48*COS(RADIANS($A$46))*COS(RADIANS(G48))+T48*SIN(RADIANS(G48))+AB48*SIN(RADIANS($A$46))*COS(RADIANS(G48)))/(基本参数表!$H$22*基本参数表!$L$10)</f>
        <v>1.2103258326277306E-3</v>
      </c>
      <c r="AS48" s="10">
        <f>-(M48*COS(RADIANS($A$46))*COS(RADIANS(H48))+U48*SIN(RADIANS(H48))+AC48*SIN(RADIANS($A$46))*COS(RADIANS(H48)))/(基本参数表!$H$22*基本参数表!$L$10)</f>
        <v>7.0167282450922228E-2</v>
      </c>
      <c r="AT48" s="10">
        <f>(-F48*COS(RADIANS($A$46))*SIN(RADIANS(B48))+N48*COS(RADIANS(B48))-V48*SIN(RADIANS($A$46))*SIN(RADIANS(B48)))/(基本参数表!$H$22*基本参数表!$L$10)</f>
        <v>-1.7066947549627884E-2</v>
      </c>
      <c r="AU48" s="10">
        <f>(-G48*COS(RADIANS($A$46))*SIN(RADIANS(B48))+O48*COS(RADIANS(B48))-W48*SIN(RADIANS($A$46))*SIN(RADIANS(B48)))/(基本参数表!$H$22*基本参数表!$L$10)</f>
        <v>-3.6597111181932819E-4</v>
      </c>
      <c r="AV48" s="10">
        <f>(-H48*COS(RADIANS($A$46))*SIN(RADIANS(B48))+P48*COS(RADIANS(B48))-X48*SIN(RADIANS($A$46))*SIN(RADIANS(B48)))/(基本参数表!$H$22*基本参数表!$L$10)</f>
        <v>1.4820905342256827E-3</v>
      </c>
      <c r="AW48" s="10">
        <f>(-I48*COS(RADIANS($A$46))*SIN(RADIANS(B48))+Q48*COS(RADIANS(B48))-Y48*SIN(RADIANS($A$46))*SIN(RADIANS(B48)))/(基本参数表!$H$22*基本参数表!$L$10)</f>
        <v>5.0572695758205629E-5</v>
      </c>
      <c r="AX48" s="10">
        <f>(-J48*COS(RADIANS($A$46))*SIN(RADIANS(B48))+R48*COS(RADIANS(B48))-Z48*SIN(RADIANS($A$46))*SIN(RADIANS(B48)))/(基本参数表!$H$22*基本参数表!$L$10)</f>
        <v>1.2599942269275273E-3</v>
      </c>
      <c r="AY48" s="10">
        <f>(-K48*COS(RADIANS($A$46))*SIN(RADIANS(B48))+S48*COS(RADIANS(B48))-AA48*SIN(RADIANS($A$46))*SIN(RADIANS(B48)))/(基本参数表!$H$22*基本参数表!$L$10)</f>
        <v>-8.558843247001225E-3</v>
      </c>
      <c r="AZ48" s="10">
        <f>(-L48*COS(RADIANS($A$46))*SIN(RADIANS(B48))+T48*COS(RADIANS(B48))-AB48*SIN(RADIANS($A$46))*SIN(RADIANS(B48)))/(基本参数表!$H$22*基本参数表!$L$10)</f>
        <v>-1.2303356488567016E-2</v>
      </c>
      <c r="BA48" s="10">
        <f>(-M48*COS(RADIANS($A$46))*SIN(RADIANS(B48))+U48*COS(RADIANS(B48))-AC48*SIN(RADIANS($A$46))*SIN(RADIANS(B48)))/(基本参数表!$H$22*基本参数表!$L$10)</f>
        <v>-3.5502460940104036E-2</v>
      </c>
      <c r="BB48" s="10">
        <f t="shared" si="26"/>
        <v>21.202597779904035</v>
      </c>
      <c r="BC48" s="10">
        <f t="shared" si="27"/>
        <v>22.315132397027352</v>
      </c>
      <c r="BD48" s="10">
        <f t="shared" si="28"/>
        <v>13.56072184609515</v>
      </c>
      <c r="BE48" s="10">
        <f t="shared" si="29"/>
        <v>11.299136308729915</v>
      </c>
      <c r="BF48" s="10">
        <f t="shared" si="30"/>
        <v>12.435398616596368</v>
      </c>
      <c r="BG48" s="10">
        <v>0.53821923000000005</v>
      </c>
      <c r="BH48" s="10">
        <v>-4.5128915999999997</v>
      </c>
      <c r="BI48" s="10">
        <v>2.2138767000000001</v>
      </c>
      <c r="BJ48" s="10">
        <f>BG48/(基本参数表!$H$22*基本参数表!$L$10*基本参数表!$H$6/1000)</f>
        <v>1.6408538446909986E-3</v>
      </c>
      <c r="BK48" s="10">
        <f>BH48/(基本参数表!$H$22*基本参数表!$L$10*基本参数表!$D$6/1000)</f>
        <v>-0.19678043046569579</v>
      </c>
      <c r="BL48" s="10">
        <f>BI48/(基本参数表!$H$22*基本参数表!$L$10*基本参数表!$H$6/1000)</f>
        <v>6.7493836941998906E-3</v>
      </c>
      <c r="BM48" s="22">
        <v>0.40607210999999999</v>
      </c>
      <c r="BN48" s="22">
        <v>2.9610011E-3</v>
      </c>
    </row>
    <row r="49" spans="1:66" s="12" customFormat="1">
      <c r="A49" s="68"/>
      <c r="B49" s="20">
        <v>6</v>
      </c>
      <c r="C49" s="10">
        <f t="shared" si="36"/>
        <v>0.99209929001565178</v>
      </c>
      <c r="D49" s="10">
        <f t="shared" si="37"/>
        <v>6.9374340482214691E-2</v>
      </c>
      <c r="E49" s="10">
        <f t="shared" si="38"/>
        <v>0.10452846326765347</v>
      </c>
      <c r="F49" s="10">
        <v>-3.2877968000000002</v>
      </c>
      <c r="G49" s="10">
        <v>1.230124</v>
      </c>
      <c r="H49" s="10">
        <v>1.3740911</v>
      </c>
      <c r="I49" s="10">
        <v>1.4549535000000001E-2</v>
      </c>
      <c r="J49" s="10">
        <v>-0.62771516000000005</v>
      </c>
      <c r="K49" s="10">
        <v>-0.14196930999999999</v>
      </c>
      <c r="L49" s="10">
        <v>-5.6452200000000001E-2</v>
      </c>
      <c r="M49" s="10">
        <f t="shared" si="23"/>
        <v>-1.4951688350000001</v>
      </c>
      <c r="N49" s="10">
        <v>-5.2518558999999998</v>
      </c>
      <c r="O49" s="10">
        <v>-0.27463770999999998</v>
      </c>
      <c r="P49" s="10">
        <v>0.1080938</v>
      </c>
      <c r="Q49" s="10">
        <v>-0.1652827</v>
      </c>
      <c r="R49" s="10">
        <v>7.0366080999999997E-2</v>
      </c>
      <c r="S49" s="10">
        <v>-2.8109896000000001</v>
      </c>
      <c r="T49" s="10">
        <v>-3.6618442999999998</v>
      </c>
      <c r="U49" s="10">
        <f t="shared" si="24"/>
        <v>-11.986150328999999</v>
      </c>
      <c r="V49" s="10">
        <v>-12.121643000000001</v>
      </c>
      <c r="W49" s="10">
        <v>-55.114666</v>
      </c>
      <c r="X49" s="10">
        <v>-54.800260999999999</v>
      </c>
      <c r="Y49" s="10">
        <v>-31.795738</v>
      </c>
      <c r="Z49" s="10">
        <v>-27.935281</v>
      </c>
      <c r="AA49" s="10">
        <v>-8.5177611E-2</v>
      </c>
      <c r="AB49" s="10">
        <v>-0.12167198</v>
      </c>
      <c r="AC49" s="10">
        <f t="shared" si="35"/>
        <v>-181.97443859100002</v>
      </c>
      <c r="AD49" s="10">
        <f>-(-F49*SIN(RADIANS($A$46))+V49*COS(RADIANS($A$46)))/(基本参数表!$H$22*基本参数表!$L$10)</f>
        <v>5.6743974102987933E-2</v>
      </c>
      <c r="AE49" s="10">
        <f>-(-G49*SIN(RADIANS($A$46))+W49*COS(RADIANS($A$46)))/(基本参数表!$H$22*基本参数表!$L$10)</f>
        <v>0.26340188955989707</v>
      </c>
      <c r="AF49" s="10">
        <f>-(-H49*SIN(RADIANS($A$46))+X49*COS(RADIANS($A$46)))/(基本参数表!$H$22*基本参数表!$L$10)</f>
        <v>0.26194967637553024</v>
      </c>
      <c r="AG49" s="10">
        <f>-(-I49*SIN(RADIANS($A$46))+Y49*COS(RADIANS($A$46)))/(基本参数表!$H$22*基本参数表!$L$10)</f>
        <v>0.15172502855861794</v>
      </c>
      <c r="AH49" s="10">
        <f>-(-J49*SIN(RADIANS($A$46))+Z49*COS(RADIANS($A$46)))/(基本参数表!$H$22*基本参数表!$L$10)</f>
        <v>0.13308972621054596</v>
      </c>
      <c r="AI49" s="10">
        <f>-(-K49*SIN(RADIANS($A$46))+AA49*COS(RADIANS($A$46)))/(基本参数表!$H$22*基本参数表!$L$10)</f>
        <v>3.5907220647179078E-4</v>
      </c>
      <c r="AJ49" s="10">
        <f>-(-L49*SIN(RADIANS($A$46))+AB49*COS(RADIANS($A$46)))/(基本参数表!$H$22*基本参数表!$L$10)</f>
        <v>5.6174746351683139E-4</v>
      </c>
      <c r="AK49" s="10">
        <f>-(-M49*SIN(RADIANS($A$46))+AC49*COS(RADIANS($A$46)))/(基本参数表!$H$22*基本参数表!$L$10)</f>
        <v>0.867831114477568</v>
      </c>
      <c r="AL49" s="10">
        <f>-(F49*COS(RADIANS($A$46))*COS(RADIANS(B49))+N49*SIN(RADIANS(B49))+V49*SIN(RADIANS($A$46))*COS(RADIANS(B49)))/(基本参数表!$H$22*基本参数表!$L$10)</f>
        <v>2.2250881669713774E-2</v>
      </c>
      <c r="AM49" s="10">
        <f>-(G49*COS(RADIANS($A$46))*COS(RADIANS(B49))+O49*SIN(RADIANS(B49))+W49*SIN(RADIANS($A$46))*COS(RADIANS(B49)))/(基本参数表!$H$22*基本参数表!$L$10)</f>
        <v>1.2589082841034391E-2</v>
      </c>
      <c r="AN49" s="10">
        <f>-(H49*COS(RADIANS($A$46))*COS(RADIANS(C49))+P49*SIN(RADIANS(C49))+X49*SIN(RADIANS($A$46))*COS(RADIANS(C49)))/(基本参数表!$H$22*基本参数表!$L$10)</f>
        <v>1.1717764042107908E-2</v>
      </c>
      <c r="AO49" s="10">
        <f>-(I49*COS(RADIANS($A$46))*COS(RADIANS(D49))+Q49*SIN(RADIANS(D49))+Y49*SIN(RADIANS($A$46))*COS(RADIANS(D49)))/(基本参数表!$H$22*基本参数表!$L$10)</f>
        <v>1.0540831389120042E-2</v>
      </c>
      <c r="AP49" s="10">
        <f>-(J49*COS(RADIANS($A$46))*COS(RADIANS(E49))+R49*SIN(RADIANS(E49))+Z49*SIN(RADIANS($A$46))*COS(RADIANS(E49)))/(基本参数表!$H$22*基本参数表!$L$10)</f>
        <v>1.2315829215705393E-2</v>
      </c>
      <c r="AQ49" s="10">
        <f>-(K49*COS(RADIANS($A$46))*COS(RADIANS(F49))+S49*SIN(RADIANS(F49))+AA49*SIN(RADIANS($A$46))*COS(RADIANS(F49)))/(基本参数表!$H$22*基本参数表!$L$10)</f>
        <v>-6.6449965263877062E-5</v>
      </c>
      <c r="AR49" s="10">
        <f>-(L49*COS(RADIANS($A$46))*COS(RADIANS(G49))+T49*SIN(RADIANS(G49))+AB49*SIN(RADIANS($A$46))*COS(RADIANS(G49)))/(基本参数表!$H$22*基本参数表!$L$10)</f>
        <v>6.8593408917059216E-4</v>
      </c>
      <c r="AS49" s="10">
        <f>-(M49*COS(RADIANS($A$46))*COS(RADIANS(H49))+U49*SIN(RADIANS(H49))+AC49*SIN(RADIANS($A$46))*COS(RADIANS(H49)))/(基本参数表!$H$22*基本参数表!$L$10)</f>
        <v>6.9209434566884373E-2</v>
      </c>
      <c r="AT49" s="10">
        <f>(-F49*COS(RADIANS($A$46))*SIN(RADIANS(B49))+N49*COS(RADIANS(B49))-V49*SIN(RADIANS($A$46))*SIN(RADIANS(B49)))/(基本参数表!$H$22*基本参数表!$L$10)</f>
        <v>-2.2921264709633609E-2</v>
      </c>
      <c r="AU49" s="10">
        <f>(-G49*COS(RADIANS($A$46))*SIN(RADIANS(B49))+O49*COS(RADIANS(B49))-W49*SIN(RADIANS($A$46))*SIN(RADIANS(B49)))/(基本参数表!$H$22*基本参数表!$L$10)</f>
        <v>2.2369937789989703E-6</v>
      </c>
      <c r="AV49" s="10">
        <f>(-H49*COS(RADIANS($A$46))*SIN(RADIANS(B49))+P49*COS(RADIANS(B49))-X49*SIN(RADIANS($A$46))*SIN(RADIANS(B49)))/(基本参数表!$H$22*基本参数表!$L$10)</f>
        <v>1.7401792071020383E-3</v>
      </c>
      <c r="AW49" s="10">
        <f>(-I49*COS(RADIANS($A$46))*SIN(RADIANS(B49))+Q49*COS(RADIANS(B49))-Y49*SIN(RADIANS($A$46))*SIN(RADIANS(B49)))/(基本参数表!$H$22*基本参数表!$L$10)</f>
        <v>3.1544099979222498E-4</v>
      </c>
      <c r="AX49" s="10">
        <f>(-J49*COS(RADIANS($A$46))*SIN(RADIANS(B49))+R49*COS(RADIANS(B49))-Z49*SIN(RADIANS($A$46))*SIN(RADIANS(B49)))/(基本参数表!$H$22*基本参数表!$L$10)</f>
        <v>1.6221639080410699E-3</v>
      </c>
      <c r="AY49" s="10">
        <f>(-K49*COS(RADIANS($A$46))*SIN(RADIANS(B49))+S49*COS(RADIANS(B49))-AA49*SIN(RADIANS($A$46))*SIN(RADIANS(B49)))/(基本参数表!$H$22*基本参数表!$L$10)</f>
        <v>-1.3298551857283812E-2</v>
      </c>
      <c r="AZ49" s="10">
        <f>(-L49*COS(RADIANS($A$46))*SIN(RADIANS(B49))+T49*COS(RADIANS(B49))-AB49*SIN(RADIANS($A$46))*SIN(RADIANS(B49)))/(基本参数表!$H$22*基本参数表!$L$10)</f>
        <v>-1.738758724115691E-2</v>
      </c>
      <c r="BA49" s="10">
        <f>(-M49*COS(RADIANS($A$46))*SIN(RADIANS(B49))+U49*COS(RADIANS(B49))-AC49*SIN(RADIANS($A$46))*SIN(RADIANS(B49)))/(基本参数表!$H$22*基本参数表!$L$10)</f>
        <v>-4.9927382699359993E-2</v>
      </c>
      <c r="BB49" s="10">
        <f t="shared" si="26"/>
        <v>20.923040453855211</v>
      </c>
      <c r="BC49" s="10">
        <f t="shared" si="27"/>
        <v>22.354919883538475</v>
      </c>
      <c r="BD49" s="10">
        <f t="shared" si="28"/>
        <v>14.394028607195478</v>
      </c>
      <c r="BE49" s="10">
        <f t="shared" si="29"/>
        <v>10.806395889350858</v>
      </c>
      <c r="BF49" s="10">
        <f t="shared" si="30"/>
        <v>12.539202493250993</v>
      </c>
      <c r="BG49" s="10">
        <v>0.48338641999999998</v>
      </c>
      <c r="BH49" s="10">
        <v>-4.6024500000000002</v>
      </c>
      <c r="BI49" s="10">
        <v>3.2080725000000001</v>
      </c>
      <c r="BJ49" s="10">
        <f>BG49/(基本参数表!$H$22*基本参数表!$L$10*基本参数表!$H$6/1000)</f>
        <v>1.4736865974268845E-3</v>
      </c>
      <c r="BK49" s="10">
        <f>BH49/(基本参数表!$H$22*基本参数表!$L$10*基本参数表!$D$6/1000)</f>
        <v>-0.20068554099478964</v>
      </c>
      <c r="BL49" s="10">
        <f>BI49/(基本参数表!$H$22*基本参数表!$L$10*基本参数表!$H$6/1000)</f>
        <v>9.7803604967300478E-3</v>
      </c>
      <c r="BM49" s="22">
        <v>0.40668756</v>
      </c>
      <c r="BN49" s="22">
        <v>2.6798422000000001E-3</v>
      </c>
    </row>
    <row r="50" spans="1:66" s="12" customFormat="1">
      <c r="A50" s="68"/>
      <c r="B50" s="20">
        <v>8</v>
      </c>
      <c r="C50" s="10">
        <f t="shared" si="36"/>
        <v>0.98785582549681494</v>
      </c>
      <c r="D50" s="10">
        <f t="shared" si="37"/>
        <v>6.907760853681702E-2</v>
      </c>
      <c r="E50" s="10">
        <f t="shared" si="38"/>
        <v>0.13917310096006544</v>
      </c>
      <c r="F50" s="10">
        <v>-3.2726853999999999</v>
      </c>
      <c r="G50" s="10">
        <v>1.1802878999999999</v>
      </c>
      <c r="H50" s="10">
        <v>1.3546492999999999</v>
      </c>
      <c r="I50" s="10">
        <v>0.14752697000000001</v>
      </c>
      <c r="J50" s="10">
        <v>-0.71710282999999997</v>
      </c>
      <c r="K50" s="10">
        <v>-1.1301653E-2</v>
      </c>
      <c r="L50" s="10">
        <v>0.11694085999999999</v>
      </c>
      <c r="M50" s="10">
        <f t="shared" si="23"/>
        <v>-1.2016848529999997</v>
      </c>
      <c r="N50" s="10">
        <v>-6.6273869000000003</v>
      </c>
      <c r="O50" s="10">
        <v>-0.28866186999999999</v>
      </c>
      <c r="P50" s="10">
        <v>7.6916014000000005E-2</v>
      </c>
      <c r="Q50" s="10">
        <v>-0.17953205</v>
      </c>
      <c r="R50" s="10">
        <v>5.3155504999999999E-2</v>
      </c>
      <c r="S50" s="10">
        <v>-3.8551357999999998</v>
      </c>
      <c r="T50" s="10">
        <v>-4.6570086999999996</v>
      </c>
      <c r="U50" s="10">
        <f t="shared" si="24"/>
        <v>-15.477653800999999</v>
      </c>
      <c r="V50" s="10">
        <v>-11.728322</v>
      </c>
      <c r="W50" s="10">
        <v>-54.498705999999999</v>
      </c>
      <c r="X50" s="10">
        <v>-54.569409</v>
      </c>
      <c r="Y50" s="10">
        <v>-32.240242000000002</v>
      </c>
      <c r="Z50" s="10">
        <v>-27.210917999999999</v>
      </c>
      <c r="AA50" s="10">
        <v>-0.14935438000000001</v>
      </c>
      <c r="AB50" s="10">
        <v>-0.20233639</v>
      </c>
      <c r="AC50" s="10">
        <f t="shared" si="35"/>
        <v>-180.59928776999999</v>
      </c>
      <c r="AD50" s="10">
        <f>-(-F50*SIN(RADIANS($A$46))+V50*COS(RADIANS($A$46)))/(基本参数表!$H$22*基本参数表!$L$10)</f>
        <v>5.48722009432328E-2</v>
      </c>
      <c r="AE50" s="10">
        <f>-(-G50*SIN(RADIANS($A$46))+W50*COS(RADIANS($A$46)))/(基本参数表!$H$22*基本参数表!$L$10)</f>
        <v>0.2604460756456568</v>
      </c>
      <c r="AF50" s="10">
        <f>-(-H50*SIN(RADIANS($A$46))+X50*COS(RADIANS($A$46)))/(基本参数表!$H$22*基本参数表!$L$10)</f>
        <v>0.26084162945400496</v>
      </c>
      <c r="AG50" s="10">
        <f>-(-I50*SIN(RADIANS($A$46))+Y50*COS(RADIANS($A$46)))/(基本参数表!$H$22*基本参数表!$L$10)</f>
        <v>0.15389044527924359</v>
      </c>
      <c r="AH50" s="10">
        <f>-(-J50*SIN(RADIANS($A$46))+Z50*COS(RADIANS($A$46)))/(基本参数表!$H$22*基本参数表!$L$10)</f>
        <v>0.12960344696188417</v>
      </c>
      <c r="AI50" s="10">
        <f>-(-K50*SIN(RADIANS($A$46))+AA50*COS(RADIANS($A$46)))/(基本参数表!$H$22*基本参数表!$L$10)</f>
        <v>7.0890538139854937E-4</v>
      </c>
      <c r="AJ50" s="10">
        <f>-(-L50*SIN(RADIANS($A$46))+AB50*COS(RADIANS($A$46)))/(基本参数表!$H$22*基本参数表!$L$10)</f>
        <v>1.0045111664478917E-3</v>
      </c>
      <c r="AK50" s="10">
        <f>-(-M50*SIN(RADIANS($A$46))+AC50*COS(RADIANS($A$46)))/(基本参数表!$H$22*基本参数表!$L$10)</f>
        <v>0.86136721483186873</v>
      </c>
      <c r="AL50" s="10">
        <f>-(F50*COS(RADIANS($A$46))*COS(RADIANS(B50))+N50*SIN(RADIANS(B50))+V50*SIN(RADIANS($A$46))*COS(RADIANS(B50)))/(基本参数表!$H$22*基本参数表!$L$10)</f>
        <v>2.3751612467072119E-2</v>
      </c>
      <c r="AM50" s="10">
        <f>-(G50*COS(RADIANS($A$46))*COS(RADIANS(B50))+O50*SIN(RADIANS(B50))+W50*SIN(RADIANS($A$46))*COS(RADIANS(B50)))/(基本参数表!$H$22*基本参数表!$L$10)</f>
        <v>1.2622633626308938E-2</v>
      </c>
      <c r="AN50" s="10">
        <f>-(H50*COS(RADIANS($A$46))*COS(RADIANS(C50))+P50*SIN(RADIANS(C50))+X50*SIN(RADIANS($A$46))*COS(RADIANS(C50)))/(基本参数表!$H$22*基本参数表!$L$10)</f>
        <v>1.1736128304517158E-2</v>
      </c>
      <c r="AO50" s="10">
        <f>-(I50*COS(RADIANS($A$46))*COS(RADIANS(D50))+Q50*SIN(RADIANS(D50))+Y50*SIN(RADIANS($A$46))*COS(RADIANS(D50)))/(基本参数表!$H$22*基本参数表!$L$10)</f>
        <v>1.0054697565172127E-2</v>
      </c>
      <c r="AP50" s="10">
        <f>-(J50*COS(RADIANS($A$46))*COS(RADIANS(E50))+R50*SIN(RADIANS(E50))+Z50*SIN(RADIANS($A$46))*COS(RADIANS(E50)))/(基本参数表!$H$22*基本参数表!$L$10)</f>
        <v>1.2500642939104609E-2</v>
      </c>
      <c r="AQ50" s="10">
        <f>-(K50*COS(RADIANS($A$46))*COS(RADIANS(F50))+S50*SIN(RADIANS(F50))+AA50*SIN(RADIANS($A$46))*COS(RADIANS(F50)))/(基本参数表!$H$22*基本参数表!$L$10)</f>
        <v>-9.4914004202431622E-4</v>
      </c>
      <c r="AR50" s="10">
        <f>-(L50*COS(RADIANS($A$46))*COS(RADIANS(G50))+T50*SIN(RADIANS(G50))+AB50*SIN(RADIANS($A$46))*COS(RADIANS(G50)))/(基本参数表!$H$22*基本参数表!$L$10)</f>
        <v>-3.1535745365026545E-5</v>
      </c>
      <c r="AS50" s="10">
        <f>-(M50*COS(RADIANS($A$46))*COS(RADIANS(H50))+U50*SIN(RADIANS(H50))+AC50*SIN(RADIANS($A$46))*COS(RADIANS(H50)))/(基本参数表!$H$22*基本参数表!$L$10)</f>
        <v>6.7726613599858571E-2</v>
      </c>
      <c r="AT50" s="10">
        <f>(-F50*COS(RADIANS($A$46))*SIN(RADIANS(B50))+N50*COS(RADIANS(B50))-V50*SIN(RADIANS($A$46))*SIN(RADIANS(B50)))/(基本参数表!$H$22*基本参数表!$L$10)</f>
        <v>-2.867469319002941E-2</v>
      </c>
      <c r="AU50" s="10">
        <f>(-G50*COS(RADIANS($A$46))*SIN(RADIANS(B50))+O50*COS(RADIANS(B50))-W50*SIN(RADIANS($A$46))*SIN(RADIANS(B50)))/(基本参数表!$H$22*基本参数表!$L$10)</f>
        <v>3.796503580424525E-4</v>
      </c>
      <c r="AV50" s="10">
        <f>(-H50*COS(RADIANS($A$46))*SIN(RADIANS(B50))+P50*COS(RADIANS(B50))-X50*SIN(RADIANS($A$46))*SIN(RADIANS(B50)))/(基本参数表!$H$22*基本参数表!$L$10)</f>
        <v>1.9988159998726987E-3</v>
      </c>
      <c r="AW50" s="10">
        <f>(-I50*COS(RADIANS($A$46))*SIN(RADIANS(B50))+Q50*COS(RADIANS(B50))-Y50*SIN(RADIANS($A$46))*SIN(RADIANS(B50)))/(基本参数表!$H$22*基本参数表!$L$10)</f>
        <v>5.487902861901489E-4</v>
      </c>
      <c r="AX50" s="10">
        <f>(-J50*COS(RADIANS($A$46))*SIN(RADIANS(B50))+R50*COS(RADIANS(B50))-Z50*SIN(RADIANS($A$46))*SIN(RADIANS(B50)))/(基本参数表!$H$22*基本参数表!$L$10)</f>
        <v>1.9916321133618591E-3</v>
      </c>
      <c r="AY50" s="10">
        <f>(-K50*COS(RADIANS($A$46))*SIN(RADIANS(B50))+S50*COS(RADIANS(B50))-AA50*SIN(RADIANS($A$46))*SIN(RADIANS(B50)))/(基本参数表!$H$22*基本参数表!$L$10)</f>
        <v>-1.8246623333559028E-2</v>
      </c>
      <c r="AZ50" s="10">
        <f>(-L50*COS(RADIANS($A$46))*SIN(RADIANS(B50))+T50*COS(RADIANS(B50))-AB50*SIN(RADIANS($A$46))*SIN(RADIANS(B50)))/(基本参数表!$H$22*基本参数表!$L$10)</f>
        <v>-2.2127651513334436E-2</v>
      </c>
      <c r="BA50" s="10">
        <f>(-M50*COS(RADIANS($A$46))*SIN(RADIANS(B50))+U50*COS(RADIANS(B50))-AC50*SIN(RADIANS($A$46))*SIN(RADIANS(B50)))/(基本参数表!$H$22*基本参数表!$L$10)</f>
        <v>-6.4130079279455715E-2</v>
      </c>
      <c r="BB50" s="10">
        <f t="shared" si="26"/>
        <v>20.633259536489884</v>
      </c>
      <c r="BC50" s="10">
        <f t="shared" si="27"/>
        <v>22.225526398992141</v>
      </c>
      <c r="BD50" s="10">
        <f t="shared" si="28"/>
        <v>15.305328109747986</v>
      </c>
      <c r="BE50" s="10">
        <f t="shared" si="29"/>
        <v>10.367742490784826</v>
      </c>
      <c r="BF50" s="10">
        <f t="shared" si="30"/>
        <v>12.718297417334144</v>
      </c>
      <c r="BG50" s="10">
        <v>0.42957423</v>
      </c>
      <c r="BH50" s="10">
        <v>-4.7704586000000004</v>
      </c>
      <c r="BI50" s="10">
        <v>4.1553589000000004</v>
      </c>
      <c r="BJ50" s="10">
        <f>BG50/(基本参数表!$H$22*基本参数表!$L$10*基本参数表!$H$6/1000)</f>
        <v>1.3096308856814264E-3</v>
      </c>
      <c r="BK50" s="10">
        <f>BH50/(基本参数表!$H$22*基本参数表!$L$10*基本参数表!$D$6/1000)</f>
        <v>-0.20801139934909599</v>
      </c>
      <c r="BL50" s="10">
        <f>BI50/(基本参数表!$H$22*基本参数表!$L$10*基本参数表!$H$6/1000)</f>
        <v>1.2668325929446927E-2</v>
      </c>
      <c r="BM50" s="22">
        <v>0.40779503</v>
      </c>
      <c r="BN50" s="22">
        <v>2.4043299000000001E-3</v>
      </c>
    </row>
    <row r="51" spans="1:66" s="12" customFormat="1">
      <c r="A51" s="68"/>
      <c r="B51" s="20">
        <v>10</v>
      </c>
      <c r="C51" s="10">
        <f t="shared" si="36"/>
        <v>0.98240881082213483</v>
      </c>
      <c r="D51" s="10">
        <f t="shared" si="37"/>
        <v>6.869671616600713E-2</v>
      </c>
      <c r="E51" s="10">
        <f t="shared" si="38"/>
        <v>0.17364817766693033</v>
      </c>
      <c r="F51" s="10">
        <v>-3.2726853999999999</v>
      </c>
      <c r="G51" s="10">
        <v>1.1802878999999999</v>
      </c>
      <c r="H51" s="10">
        <v>1.3546492999999999</v>
      </c>
      <c r="I51" s="10">
        <v>0.14752697000000001</v>
      </c>
      <c r="J51" s="10">
        <v>-0.71710282999999997</v>
      </c>
      <c r="K51" s="10">
        <v>-1.1301653E-2</v>
      </c>
      <c r="L51" s="10">
        <v>0.11694085999999999</v>
      </c>
      <c r="M51" s="10">
        <f t="shared" si="23"/>
        <v>-1.2016848529999997</v>
      </c>
      <c r="N51" s="10">
        <v>-6.6273869000000003</v>
      </c>
      <c r="O51" s="10">
        <v>-0.28866186999999999</v>
      </c>
      <c r="P51" s="10">
        <v>7.6916014000000005E-2</v>
      </c>
      <c r="Q51" s="10">
        <v>-0.17953205</v>
      </c>
      <c r="R51" s="10">
        <v>5.3155504999999999E-2</v>
      </c>
      <c r="S51" s="10">
        <v>-3.8551357999999998</v>
      </c>
      <c r="T51" s="10">
        <v>-4.6570086999999996</v>
      </c>
      <c r="U51" s="10">
        <f t="shared" si="24"/>
        <v>-15.477653800999999</v>
      </c>
      <c r="V51" s="10">
        <v>-11.728322</v>
      </c>
      <c r="W51" s="10">
        <v>-54.498705999999999</v>
      </c>
      <c r="X51" s="10">
        <v>-54.569409</v>
      </c>
      <c r="Y51" s="10">
        <v>-32.240242000000002</v>
      </c>
      <c r="Z51" s="10">
        <v>-27.210917999999999</v>
      </c>
      <c r="AA51" s="10">
        <v>-0.14935438000000001</v>
      </c>
      <c r="AB51" s="10">
        <v>-0.20233639</v>
      </c>
      <c r="AC51" s="10">
        <f t="shared" si="35"/>
        <v>-180.59928776999999</v>
      </c>
      <c r="AD51" s="10">
        <f>-(-F51*SIN(RADIANS($A$46))+V51*COS(RADIANS($A$46)))/(基本参数表!$H$22*基本参数表!$L$10)</f>
        <v>5.48722009432328E-2</v>
      </c>
      <c r="AE51" s="10">
        <f>-(-G51*SIN(RADIANS($A$46))+W51*COS(RADIANS($A$46)))/(基本参数表!$H$22*基本参数表!$L$10)</f>
        <v>0.2604460756456568</v>
      </c>
      <c r="AF51" s="10">
        <f>-(-H51*SIN(RADIANS($A$46))+X51*COS(RADIANS($A$46)))/(基本参数表!$H$22*基本参数表!$L$10)</f>
        <v>0.26084162945400496</v>
      </c>
      <c r="AG51" s="10">
        <f>-(-I51*SIN(RADIANS($A$46))+Y51*COS(RADIANS($A$46)))/(基本参数表!$H$22*基本参数表!$L$10)</f>
        <v>0.15389044527924359</v>
      </c>
      <c r="AH51" s="10">
        <f>-(-J51*SIN(RADIANS($A$46))+Z51*COS(RADIANS($A$46)))/(基本参数表!$H$22*基本参数表!$L$10)</f>
        <v>0.12960344696188417</v>
      </c>
      <c r="AI51" s="10">
        <f>-(-K51*SIN(RADIANS($A$46))+AA51*COS(RADIANS($A$46)))/(基本参数表!$H$22*基本参数表!$L$10)</f>
        <v>7.0890538139854937E-4</v>
      </c>
      <c r="AJ51" s="10">
        <f>-(-L51*SIN(RADIANS($A$46))+AB51*COS(RADIANS($A$46)))/(基本参数表!$H$22*基本参数表!$L$10)</f>
        <v>1.0045111664478917E-3</v>
      </c>
      <c r="AK51" s="10">
        <f>-(-M51*SIN(RADIANS($A$46))+AC51*COS(RADIANS($A$46)))/(基本参数表!$H$22*基本参数表!$L$10)</f>
        <v>0.86136721483186873</v>
      </c>
      <c r="AL51" s="10">
        <f>-(F51*COS(RADIANS($A$46))*COS(RADIANS(B51))+N51*SIN(RADIANS(B51))+V51*SIN(RADIANS($A$46))*COS(RADIANS(B51)))/(基本参数表!$H$22*基本参数表!$L$10)</f>
        <v>2.4737875986934926E-2</v>
      </c>
      <c r="AM51" s="10">
        <f>-(G51*COS(RADIANS($A$46))*COS(RADIANS(B51))+O51*SIN(RADIANS(B51))+W51*SIN(RADIANS($A$46))*COS(RADIANS(B51)))/(基本参数表!$H$22*基本参数表!$L$10)</f>
        <v>1.260169465253733E-2</v>
      </c>
      <c r="AN51" s="10">
        <f>-(H51*COS(RADIANS($A$46))*COS(RADIANS(C51))+P51*SIN(RADIANS(C51))+X51*SIN(RADIANS($A$46))*COS(RADIANS(C51)))/(基本参数表!$H$22*基本参数表!$L$10)</f>
        <v>1.1736182472639663E-2</v>
      </c>
      <c r="AO51" s="10">
        <f>-(I51*COS(RADIANS($A$46))*COS(RADIANS(D51))+Q51*SIN(RADIANS(D51))+Y51*SIN(RADIANS($A$46))*COS(RADIANS(D51)))/(基本参数表!$H$22*基本参数表!$L$10)</f>
        <v>1.005469193659536E-2</v>
      </c>
      <c r="AP51" s="10">
        <f>-(J51*COS(RADIANS($A$46))*COS(RADIANS(E51))+R51*SIN(RADIANS(E51))+Z51*SIN(RADIANS($A$46))*COS(RADIANS(E51)))/(基本参数表!$H$22*基本参数表!$L$10)</f>
        <v>1.2500469414825211E-2</v>
      </c>
      <c r="AQ51" s="10">
        <f>-(K51*COS(RADIANS($A$46))*COS(RADIANS(F51))+S51*SIN(RADIANS(F51))+AA51*SIN(RADIANS($A$46))*COS(RADIANS(F51)))/(基本参数表!$H$22*基本参数表!$L$10)</f>
        <v>-9.4914004202431622E-4</v>
      </c>
      <c r="AR51" s="10">
        <f>-(L51*COS(RADIANS($A$46))*COS(RADIANS(G51))+T51*SIN(RADIANS(G51))+AB51*SIN(RADIANS($A$46))*COS(RADIANS(G51)))/(基本参数表!$H$22*基本参数表!$L$10)</f>
        <v>-3.1535745365026545E-5</v>
      </c>
      <c r="AS51" s="10">
        <f>-(M51*COS(RADIANS($A$46))*COS(RADIANS(H51))+U51*SIN(RADIANS(H51))+AC51*SIN(RADIANS($A$46))*COS(RADIANS(H51)))/(基本参数表!$H$22*基本参数表!$L$10)</f>
        <v>6.7726613599858571E-2</v>
      </c>
      <c r="AT51" s="10">
        <f>(-F51*COS(RADIANS($A$46))*SIN(RADIANS(B51))+N51*COS(RADIANS(B51))-V51*SIN(RADIANS($A$46))*SIN(RADIANS(B51)))/(基本参数表!$H$22*基本参数表!$L$10)</f>
        <v>-2.7828306020728655E-2</v>
      </c>
      <c r="AU51" s="10">
        <f>(-G51*COS(RADIANS($A$46))*SIN(RADIANS(B51))+O51*COS(RADIANS(B51))-W51*SIN(RADIANS($A$46))*SIN(RADIANS(B51)))/(基本参数表!$H$22*基本参数表!$L$10)</f>
        <v>8.1994264592038862E-4</v>
      </c>
      <c r="AV51" s="10">
        <f>(-H51*COS(RADIANS($A$46))*SIN(RADIANS(B51))+P51*COS(RADIANS(B51))-X51*SIN(RADIANS($A$46))*SIN(RADIANS(B51)))/(基本参数表!$H$22*基本参数表!$L$10)</f>
        <v>2.4016898328690839E-3</v>
      </c>
      <c r="AW51" s="10">
        <f>(-I51*COS(RADIANS($A$46))*SIN(RADIANS(B51))+Q51*COS(RADIANS(B51))-Y51*SIN(RADIANS($A$46))*SIN(RADIANS(B51)))/(基本参数表!$H$22*基本参数表!$L$10)</f>
        <v>9.0008045582028618E-4</v>
      </c>
      <c r="AX51" s="10">
        <f>(-J51*COS(RADIANS($A$46))*SIN(RADIANS(B51))+R51*COS(RADIANS(B51))-Z51*SIN(RADIANS($A$46))*SIN(RADIANS(B51)))/(基本参数表!$H$22*基本参数表!$L$10)</f>
        <v>2.4212269490079849E-3</v>
      </c>
      <c r="AY51" s="10">
        <f>(-K51*COS(RADIANS($A$46))*SIN(RADIANS(B51))+S51*COS(RADIANS(B51))-AA51*SIN(RADIANS($A$46))*SIN(RADIANS(B51)))/(基本参数表!$H$22*基本参数表!$L$10)</f>
        <v>-1.8142354984671386E-2</v>
      </c>
      <c r="AZ51" s="10">
        <f>(-L51*COS(RADIANS($A$46))*SIN(RADIANS(B51))+T51*COS(RADIANS(B51))-AB51*SIN(RADIANS($A$46))*SIN(RADIANS(B51)))/(基本参数表!$H$22*基本参数表!$L$10)</f>
        <v>-2.2022926387460118E-2</v>
      </c>
      <c r="BA51" s="10">
        <f>(-M51*COS(RADIANS($A$46))*SIN(RADIANS(B51))+U51*COS(RADIANS(B51))-AC51*SIN(RADIANS($A$46))*SIN(RADIANS(B51)))/(基本参数表!$H$22*基本参数表!$L$10)</f>
        <v>-6.1450647509242416E-2</v>
      </c>
      <c r="BB51" s="10">
        <f t="shared" si="26"/>
        <v>20.667543757157805</v>
      </c>
      <c r="BC51" s="10">
        <f t="shared" si="27"/>
        <v>22.22542381750625</v>
      </c>
      <c r="BD51" s="10">
        <f t="shared" si="28"/>
        <v>15.305336677610111</v>
      </c>
      <c r="BE51" s="10">
        <f t="shared" si="29"/>
        <v>10.367886409783784</v>
      </c>
      <c r="BF51" s="10">
        <f t="shared" si="30"/>
        <v>12.718297417334144</v>
      </c>
      <c r="BG51" s="10">
        <v>0.42957423</v>
      </c>
      <c r="BH51" s="10">
        <v>-4.7704586000000004</v>
      </c>
      <c r="BI51" s="10">
        <v>4.1553589000000004</v>
      </c>
      <c r="BJ51" s="10">
        <f>BG51/(基本参数表!$H$22*基本参数表!$L$10*基本参数表!$H$6/1000)</f>
        <v>1.3096308856814264E-3</v>
      </c>
      <c r="BK51" s="10">
        <f>BH51/(基本参数表!$H$22*基本参数表!$L$10*基本参数表!$D$6/1000)</f>
        <v>-0.20801139934909599</v>
      </c>
      <c r="BL51" s="10">
        <f>BI51/(基本参数表!$H$22*基本参数表!$L$10*基本参数表!$H$6/1000)</f>
        <v>1.2668325929446927E-2</v>
      </c>
      <c r="BM51" s="22">
        <v>0.40779503</v>
      </c>
      <c r="BN51" s="22">
        <v>2.4043299000000001E-3</v>
      </c>
    </row>
    <row r="52" spans="1:66" s="12" customFormat="1">
      <c r="A52" s="68"/>
      <c r="B52" s="20">
        <v>15</v>
      </c>
      <c r="C52" s="10">
        <f t="shared" si="36"/>
        <v>0.96357287952349036</v>
      </c>
      <c r="D52" s="10">
        <f t="shared" si="37"/>
        <v>6.7379579540305934E-2</v>
      </c>
      <c r="E52" s="10">
        <f t="shared" si="38"/>
        <v>0.25881904510252074</v>
      </c>
      <c r="F52" s="10">
        <v>-3.2428580999999999</v>
      </c>
      <c r="G52" s="10">
        <v>0.91629081000000001</v>
      </c>
      <c r="H52" s="10">
        <v>0.99604311999999995</v>
      </c>
      <c r="I52" s="10">
        <v>0.58314962999999997</v>
      </c>
      <c r="J52" s="10">
        <v>-0.88843967000000001</v>
      </c>
      <c r="K52" s="10">
        <v>0.62603339000000002</v>
      </c>
      <c r="L52" s="10">
        <v>0.53583663000000004</v>
      </c>
      <c r="M52" s="10">
        <f t="shared" si="23"/>
        <v>-0.47394418999999999</v>
      </c>
      <c r="N52" s="10">
        <v>-11.502295999999999</v>
      </c>
      <c r="O52" s="10">
        <v>-0.33693151999999998</v>
      </c>
      <c r="P52" s="10">
        <v>-3.1054153000000001E-2</v>
      </c>
      <c r="Q52" s="10">
        <v>-0.22323857</v>
      </c>
      <c r="R52" s="10">
        <v>-1.2126888E-4</v>
      </c>
      <c r="S52" s="10">
        <v>-7.3046635000000002</v>
      </c>
      <c r="T52" s="10">
        <v>-6.7712859999999999</v>
      </c>
      <c r="U52" s="10">
        <f t="shared" si="24"/>
        <v>-26.169591011879998</v>
      </c>
      <c r="V52" s="10">
        <v>-10.925701999999999</v>
      </c>
      <c r="W52" s="10">
        <v>-51.179049999999997</v>
      </c>
      <c r="X52" s="10">
        <v>-51.621786999999998</v>
      </c>
      <c r="Y52" s="10">
        <v>-32.85107</v>
      </c>
      <c r="Z52" s="10">
        <v>-24.535005000000002</v>
      </c>
      <c r="AA52" s="10">
        <v>-0.47332739000000001</v>
      </c>
      <c r="AB52" s="10">
        <v>-0.40864030000000001</v>
      </c>
      <c r="AC52" s="10">
        <f t="shared" si="35"/>
        <v>-171.99458169000002</v>
      </c>
      <c r="AD52" s="10">
        <f>-(-F52*SIN(RADIANS($A$46))+V52*COS(RADIANS($A$46)))/(基本参数表!$H$22*基本参数表!$L$10)</f>
        <v>5.1052280207806118E-2</v>
      </c>
      <c r="AE52" s="10">
        <f>-(-G52*SIN(RADIANS($A$46))+W52*COS(RADIANS($A$46)))/(基本参数表!$H$22*基本参数表!$L$10)</f>
        <v>0.24451753793581024</v>
      </c>
      <c r="AF52" s="10">
        <f>-(-H52*SIN(RADIANS($A$46))+X52*COS(RADIANS($A$46)))/(基本参数表!$H$22*基本参数表!$L$10)</f>
        <v>0.24665676336957676</v>
      </c>
      <c r="AG52" s="10">
        <f>-(-I52*SIN(RADIANS($A$46))+Y52*COS(RADIANS($A$46)))/(基本参数表!$H$22*基本参数表!$L$10)</f>
        <v>0.15695049645097783</v>
      </c>
      <c r="AH52" s="10">
        <f>-(-J52*SIN(RADIANS($A$46))+Z52*COS(RADIANS($A$46)))/(基本参数表!$H$22*基本参数表!$L$10)</f>
        <v>0.11677758486795091</v>
      </c>
      <c r="AI52" s="10">
        <f>-(-K52*SIN(RADIANS($A$46))+AA52*COS(RADIANS($A$46)))/(基本参数表!$H$22*基本参数表!$L$10)</f>
        <v>2.4674720545402071E-3</v>
      </c>
      <c r="AJ52" s="10">
        <f>-(-L52*SIN(RADIANS($A$46))+AB52*COS(RADIANS($A$46)))/(基本参数表!$H$22*基本参数表!$L$10)</f>
        <v>2.1287077286204488E-3</v>
      </c>
      <c r="AK52" s="10">
        <f>-(-M52*SIN(RADIANS($A$46))+AC52*COS(RADIANS($A$46)))/(基本参数表!$H$22*基本参数表!$L$10)</f>
        <v>0.82055084261528266</v>
      </c>
      <c r="AL52" s="10">
        <f>-(F52*COS(RADIANS($A$46))*COS(RADIANS(B52))+N52*SIN(RADIANS(B52))+V52*SIN(RADIANS($A$46))*COS(RADIANS(B52)))/(基本参数表!$H$22*基本参数表!$L$10)</f>
        <v>3.2708240087272758E-2</v>
      </c>
      <c r="AM52" s="10">
        <f>-(G52*COS(RADIANS($A$46))*COS(RADIANS(B52))+O52*SIN(RADIANS(B52))+W52*SIN(RADIANS($A$46))*COS(RADIANS(B52)))/(基本参数表!$H$22*基本参数表!$L$10)</f>
        <v>1.2688903442076892E-2</v>
      </c>
      <c r="AN52" s="10">
        <f>-(H52*COS(RADIANS($A$46))*COS(RADIANS(C52))+P52*SIN(RADIANS(C52))+X52*SIN(RADIANS($A$46))*COS(RADIANS(C52)))/(基本参数表!$H$22*基本参数表!$L$10)</f>
        <v>1.2472582176241847E-2</v>
      </c>
      <c r="AO52" s="10">
        <f>-(I52*COS(RADIANS($A$46))*COS(RADIANS(D52))+Q52*SIN(RADIANS(D52))+Y52*SIN(RADIANS($A$46))*COS(RADIANS(D52)))/(基本参数表!$H$22*基本参数表!$L$10)</f>
        <v>8.180068244551579E-3</v>
      </c>
      <c r="AP52" s="10">
        <f>-(J52*COS(RADIANS($A$46))*COS(RADIANS(E52))+R52*SIN(RADIANS(E52))+Z52*SIN(RADIANS($A$46))*COS(RADIANS(E52)))/(基本参数表!$H$22*基本参数表!$L$10)</f>
        <v>1.2425869774328205E-2</v>
      </c>
      <c r="AQ52" s="10">
        <f>-(K52*COS(RADIANS($A$46))*COS(RADIANS(F52))+S52*SIN(RADIANS(F52))+AA52*SIN(RADIANS($A$46))*COS(RADIANS(F52)))/(基本参数表!$H$22*基本参数表!$L$10)</f>
        <v>-4.8013339335162284E-3</v>
      </c>
      <c r="AR52" s="10">
        <f>-(L52*COS(RADIANS($A$46))*COS(RADIANS(G52))+T52*SIN(RADIANS(G52))+AB52*SIN(RADIANS($A$46))*COS(RADIANS(G52)))/(基本参数表!$H$22*基本参数表!$L$10)</f>
        <v>-1.9022375061818538E-3</v>
      </c>
      <c r="AS52" s="10">
        <f>-(M52*COS(RADIANS($A$46))*COS(RADIANS(H52))+U52*SIN(RADIANS(H52))+AC52*SIN(RADIANS($A$46))*COS(RADIANS(H52)))/(基本参数表!$H$22*基本参数表!$L$10)</f>
        <v>6.1818102194646403E-2</v>
      </c>
      <c r="AT52" s="10">
        <f>(-F52*COS(RADIANS($A$46))*SIN(RADIANS(B52))+N52*COS(RADIANS(B52))-V52*SIN(RADIANS($A$46))*SIN(RADIANS(B52)))/(基本参数表!$H$22*基本参数表!$L$10)</f>
        <v>-4.8196432246828402E-2</v>
      </c>
      <c r="AU52" s="10">
        <f>(-G52*COS(RADIANS($A$46))*SIN(RADIANS(B52))+O52*COS(RADIANS(B52))-W52*SIN(RADIANS($A$46))*SIN(RADIANS(B52)))/(基本参数表!$H$22*基本参数表!$L$10)</f>
        <v>1.7314611292329647E-3</v>
      </c>
      <c r="AV52" s="10">
        <f>(-H52*COS(RADIANS($A$46))*SIN(RADIANS(B52))+P52*COS(RADIANS(B52))-X52*SIN(RADIANS($A$46))*SIN(RADIANS(B52)))/(基本参数表!$H$22*基本参数表!$L$10)</f>
        <v>3.0844698504791687E-3</v>
      </c>
      <c r="AW52" s="10">
        <f>(-I52*COS(RADIANS($A$46))*SIN(RADIANS(B52))+Q52*COS(RADIANS(B52))-Y52*SIN(RADIANS($A$46))*SIN(RADIANS(B52)))/(基本参数表!$H$22*基本参数表!$L$10)</f>
        <v>1.0853875530032484E-3</v>
      </c>
      <c r="AX52" s="10">
        <f>(-J52*COS(RADIANS($A$46))*SIN(RADIANS(B52))+R52*COS(RADIANS(B52))-Z52*SIN(RADIANS($A$46))*SIN(RADIANS(B52)))/(基本参数表!$H$22*基本参数表!$L$10)</f>
        <v>3.2155235762707998E-3</v>
      </c>
      <c r="AY52" s="10">
        <f>(-K52*COS(RADIANS($A$46))*SIN(RADIANS(B52))+S52*COS(RADIANS(B52))-AA52*SIN(RADIANS($A$46))*SIN(RADIANS(B52)))/(基本参数表!$H$22*基本参数表!$L$10)</f>
        <v>-3.4482580075948253E-2</v>
      </c>
      <c r="AZ52" s="10">
        <f>(-L52*COS(RADIANS($A$46))*SIN(RADIANS(B52))+T52*COS(RADIANS(B52))-AB52*SIN(RADIANS($A$46))*SIN(RADIANS(B52)))/(基本参数表!$H$22*基本参数表!$L$10)</f>
        <v>-3.1912367414064266E-2</v>
      </c>
      <c r="BA52" s="10">
        <f>(-M52*COS(RADIANS($A$46))*SIN(RADIANS(B52))+U52*COS(RADIANS(B52))-AC52*SIN(RADIANS($A$46))*SIN(RADIANS(B52)))/(基本参数表!$H$22*基本参数表!$L$10)</f>
        <v>-0.10547453762785472</v>
      </c>
      <c r="BB52" s="10">
        <f t="shared" si="26"/>
        <v>19.270186667587105</v>
      </c>
      <c r="BC52" s="10">
        <f t="shared" si="27"/>
        <v>19.775918080493071</v>
      </c>
      <c r="BD52" s="10">
        <f t="shared" si="28"/>
        <v>19.186942181749689</v>
      </c>
      <c r="BE52" s="10">
        <f t="shared" si="29"/>
        <v>9.3979405054777665</v>
      </c>
      <c r="BF52" s="10">
        <f t="shared" si="30"/>
        <v>13.273633668526697</v>
      </c>
      <c r="BG52" s="10">
        <v>0.42860184000000001</v>
      </c>
      <c r="BH52" s="10">
        <v>-5.7843133</v>
      </c>
      <c r="BI52" s="10">
        <v>6.8286987999999997</v>
      </c>
      <c r="BJ52" s="10">
        <f>BG52/(基本参数表!$H$22*基本参数表!$L$10*基本参数表!$H$6/1000)</f>
        <v>1.3066663876087003E-3</v>
      </c>
      <c r="BK52" s="10">
        <f>BH52/(基本参数表!$H$22*基本参数表!$L$10*基本参数表!$D$6/1000)</f>
        <v>-0.25221958823971075</v>
      </c>
      <c r="BL52" s="10">
        <f>BI52/(基本参数表!$H$22*基本参数表!$L$10*基本参数表!$H$6/1000)</f>
        <v>2.0818462172406602E-2</v>
      </c>
      <c r="BM52" s="22">
        <v>0.41487062000000002</v>
      </c>
      <c r="BN52" s="22">
        <v>2.5204712999999999E-3</v>
      </c>
    </row>
    <row r="53" spans="1:66" s="12" customFormat="1">
      <c r="A53" s="68">
        <v>6</v>
      </c>
      <c r="B53" s="20">
        <v>0</v>
      </c>
      <c r="C53" s="10">
        <f>COS(RADIANS($A$53))*COS(RADIANS(B53))</f>
        <v>0.99452189536827329</v>
      </c>
      <c r="D53" s="10">
        <f>SIN(RADIANS($A$53))*COS(RADIANS(B53))</f>
        <v>0.10452846326765347</v>
      </c>
      <c r="E53" s="10">
        <f>SIN(RADIANS(B53))</f>
        <v>0</v>
      </c>
      <c r="F53" s="10">
        <v>-3.1430126</v>
      </c>
      <c r="G53" s="10">
        <v>3.1119416000000002</v>
      </c>
      <c r="H53" s="10">
        <v>2.8596797</v>
      </c>
      <c r="I53" s="10">
        <v>0.43676586000000001</v>
      </c>
      <c r="J53" s="10">
        <v>0.61795701000000003</v>
      </c>
      <c r="K53" s="10">
        <v>-0.26649956000000002</v>
      </c>
      <c r="L53" s="10">
        <v>-0.32451290999999999</v>
      </c>
      <c r="M53" s="10">
        <f t="shared" si="23"/>
        <v>3.2923190999999998</v>
      </c>
      <c r="N53" s="10">
        <v>-1.0972820999999999</v>
      </c>
      <c r="O53" s="10">
        <v>-0.29163929</v>
      </c>
      <c r="P53" s="10">
        <v>0.26336346999999999</v>
      </c>
      <c r="Q53" s="10">
        <v>-0.16047230000000001</v>
      </c>
      <c r="R53" s="10">
        <v>0.17017033000000001</v>
      </c>
      <c r="S53" s="10">
        <v>0.61995754999999997</v>
      </c>
      <c r="T53" s="10">
        <v>-0.58866242999999996</v>
      </c>
      <c r="U53" s="10">
        <f t="shared" si="24"/>
        <v>-1.0845647699999998</v>
      </c>
      <c r="V53" s="10">
        <v>-14.87496</v>
      </c>
      <c r="W53" s="10">
        <v>-63.81973</v>
      </c>
      <c r="X53" s="10">
        <v>-61.233927000000001</v>
      </c>
      <c r="Y53" s="10">
        <v>-35.174005000000001</v>
      </c>
      <c r="Z53" s="10">
        <v>-35.992573999999998</v>
      </c>
      <c r="AA53" s="10">
        <v>-2.441397E-2</v>
      </c>
      <c r="AB53" s="10">
        <v>-3.9756988999999996E-3</v>
      </c>
      <c r="AC53" s="10">
        <f t="shared" ref="AC53:AC59" si="39">SUM(V53:AB53)</f>
        <v>-211.12358566890001</v>
      </c>
      <c r="AD53" s="10">
        <f>-(-F53*SIN(RADIANS($A$53))+V53*COS(RADIANS($A$53)))/(基本参数表!$H$22*基本参数表!$L$10)</f>
        <v>6.9191101197610877E-2</v>
      </c>
      <c r="AE53" s="10">
        <f>-(-G53*SIN(RADIANS($A$53))+W53*COS(RADIANS($A$53)))/(基本参数表!$H$22*基本参数表!$L$10)</f>
        <v>0.30515678660576423</v>
      </c>
      <c r="AF53" s="10">
        <f>-(-H53*SIN(RADIANS($A$53))+X53*COS(RADIANS($A$53)))/(基本参数表!$H$22*基本参数表!$L$10)</f>
        <v>0.29272957128007754</v>
      </c>
      <c r="AG53" s="10">
        <f>-(-I53*SIN(RADIANS($A$53))+Y53*COS(RADIANS($A$53)))/(基本参数表!$H$22*基本参数表!$L$10)</f>
        <v>0.16754683735714082</v>
      </c>
      <c r="AH53" s="10">
        <f>-(-J53*SIN(RADIANS($A$53))+Z53*COS(RADIANS($A$53)))/(基本参数表!$H$22*基本参数表!$L$10)</f>
        <v>0.17153149825393202</v>
      </c>
      <c r="AI53" s="10">
        <f>-(-K53*SIN(RADIANS($A$53))+AA53*COS(RADIANS($A$53)))/(基本参数表!$H$22*基本参数表!$L$10)</f>
        <v>-1.7108004651395544E-5</v>
      </c>
      <c r="AJ53" s="10">
        <f>-(-L53*SIN(RADIANS($A$53))+AB53*COS(RADIANS($A$53)))/(基本参数表!$H$22*基本参数表!$L$10)</f>
        <v>-1.4334273452939721E-4</v>
      </c>
      <c r="AK53" s="10">
        <f>-(-M53*SIN(RADIANS($A$53))+AC53*COS(RADIANS($A$53)))/(基本参数表!$H$22*基本参数表!$L$10)</f>
        <v>1.0059953439553446</v>
      </c>
      <c r="AL53" s="10">
        <f>-(F53*COS(RADIANS($A$53))*COS(RADIANS(B53))+N53*SIN(RADIANS(B53))+V53*SIN(RADIANS($A$53))*COS(RADIANS(B53)))/(基本参数表!$H$22*基本参数表!$L$10)</f>
        <v>2.2389270538223444E-2</v>
      </c>
      <c r="AM53" s="10">
        <f>-(G53*COS(RADIANS($A$53))*COS(RADIANS(B53))+O53*SIN(RADIANS(B53))+W53*SIN(RADIANS($A$53))*COS(RADIANS(B53)))/(基本参数表!$H$22*基本参数表!$L$10)</f>
        <v>1.7105720566797593E-2</v>
      </c>
      <c r="AN53" s="10">
        <f>-(H53*COS(RADIANS($A$53))*COS(RADIANS(C53))+P53*SIN(RADIANS(C53))+X53*SIN(RADIANS($A$53))*COS(RADIANS(C53)))/(基本参数表!$H$22*基本参数表!$L$10)</f>
        <v>1.6988446964589936E-2</v>
      </c>
      <c r="AO53" s="10">
        <f>-(I53*COS(RADIANS($A$53))*COS(RADIANS(D53))+Q53*SIN(RADIANS(D53))+Y53*SIN(RADIANS($A$53))*COS(RADIANS(D53)))/(基本参数表!$H$22*基本参数表!$L$10)</f>
        <v>1.5510537762141391E-2</v>
      </c>
      <c r="AP53" s="10">
        <f>-(J53*COS(RADIANS($A$53))*COS(RADIANS(E53))+R53*SIN(RADIANS(E53))+Z53*SIN(RADIANS($A$53))*COS(RADIANS(E53)))/(基本参数表!$H$22*基本参数表!$L$10)</f>
        <v>1.5056490258081891E-2</v>
      </c>
      <c r="AQ53" s="10">
        <f>-(K53*COS(RADIANS($A$53))*COS(RADIANS(F53))+S53*SIN(RADIANS(F53))+AA53*SIN(RADIANS($A$53))*COS(RADIANS(F53)))/(基本参数表!$H$22*基本参数表!$L$10)</f>
        <v>1.4406560350239842E-3</v>
      </c>
      <c r="AR53" s="10">
        <f>-(L53*COS(RADIANS($A$53))*COS(RADIANS(G53))+T53*SIN(RADIANS(G53))+AB53*SIN(RADIANS($A$53))*COS(RADIANS(G53)))/(基本参数表!$H$22*基本参数表!$L$10)</f>
        <v>1.6963295481742381E-3</v>
      </c>
      <c r="AS53" s="10">
        <f>-(M53*COS(RADIANS($A$53))*COS(RADIANS(H53))+U53*SIN(RADIANS(H53))+AC53*SIN(RADIANS($A$53))*COS(RADIANS(H53)))/(基本参数表!$H$22*基本参数表!$L$10)</f>
        <v>9.0046129993234802E-2</v>
      </c>
      <c r="AT53" s="10">
        <f>(-F53*COS(RADIANS($A$53))*SIN(RADIANS(B53))+N53*COS(RADIANS(B53))-V53*SIN(RADIANS($A$53))*SIN(RADIANS(B53)))/(基本参数表!$H$22*基本参数表!$L$10)</f>
        <v>-5.2487021280633473E-3</v>
      </c>
      <c r="AU53" s="10">
        <f>(-G53*COS(RADIANS($A$53))*SIN(RADIANS(B53))+O53*COS(RADIANS(B53))-W53*SIN(RADIANS($A$53))*SIN(RADIANS(B53)))/(基本参数表!$H$22*基本参数表!$L$10)</f>
        <v>-1.3950175274433838E-3</v>
      </c>
      <c r="AV53" s="10">
        <f>(-H53*COS(RADIANS($A$53))*SIN(RADIANS(B53))+P53*COS(RADIANS(B53))-X53*SIN(RADIANS($A$53))*SIN(RADIANS(B53)))/(基本参数表!$H$22*基本参数表!$L$10)</f>
        <v>1.2597639252869865E-3</v>
      </c>
      <c r="AW53" s="10">
        <f>(-I53*COS(RADIANS($A$53))*SIN(RADIANS(B53))+Q53*COS(RADIANS(B53))-Y53*SIN(RADIANS($A$53))*SIN(RADIANS(B53)))/(基本参数表!$H$22*基本参数表!$L$10)</f>
        <v>-7.6759777864345003E-4</v>
      </c>
      <c r="AX53" s="10">
        <f>(-J53*COS(RADIANS($A$53))*SIN(RADIANS(B53))+R53*COS(RADIANS(B53))-Z53*SIN(RADIANS($A$53))*SIN(RADIANS(B53)))/(基本参数表!$H$22*基本参数表!$L$10)</f>
        <v>8.1398700772047786E-4</v>
      </c>
      <c r="AY53" s="10">
        <f>(-K53*COS(RADIANS($A$53))*SIN(RADIANS(B53))+S53*COS(RADIANS(B53))-AA53*SIN(RADIANS($A$53))*SIN(RADIANS(B53)))/(基本参数表!$H$22*基本参数表!$L$10)</f>
        <v>2.9654840008726461E-3</v>
      </c>
      <c r="AZ53" s="10">
        <f>(-L53*COS(RADIANS($A$53))*SIN(RADIANS(B53))+T53*COS(RADIANS(B53))-AB53*SIN(RADIANS($A$53))*SIN(RADIANS(B53)))/(基本参数表!$H$22*基本参数表!$L$10)</f>
        <v>-2.8157879810961476E-3</v>
      </c>
      <c r="BA53" s="10">
        <f>(-M53*COS(RADIANS($A$53))*SIN(RADIANS(B53))+U53*COS(RADIANS(B53))-AC53*SIN(RADIANS($A$53))*SIN(RADIANS(B53)))/(基本参数表!$H$22*基本参数表!$L$10)</f>
        <v>-5.1878704813662175E-3</v>
      </c>
      <c r="BB53" s="10">
        <f t="shared" si="26"/>
        <v>17.839458175066721</v>
      </c>
      <c r="BC53" s="10">
        <f t="shared" si="27"/>
        <v>17.231096632330889</v>
      </c>
      <c r="BD53" s="10">
        <f t="shared" si="28"/>
        <v>10.802129489416828</v>
      </c>
      <c r="BE53" s="10">
        <f t="shared" si="29"/>
        <v>11.392528757613936</v>
      </c>
      <c r="BF53" s="10">
        <f t="shared" si="30"/>
        <v>11.17199977423711</v>
      </c>
      <c r="BG53" s="10">
        <v>0.86008983999999999</v>
      </c>
      <c r="BH53" s="10">
        <v>-5.9706652</v>
      </c>
      <c r="BI53" s="10">
        <v>5.8325540000000002E-2</v>
      </c>
      <c r="BJ53" s="10">
        <f>BG53/(基本参数表!$H$22*基本参数表!$L$10*基本参数表!$H$6/1000)</f>
        <v>2.6221317301198359E-3</v>
      </c>
      <c r="BK53" s="10">
        <f>BH53/(基本参数表!$H$22*基本参数表!$L$10*基本参数表!$D$6/1000)</f>
        <v>-0.26034528908749988</v>
      </c>
      <c r="BL53" s="10">
        <f>BI53/(基本参数表!$H$22*基本参数表!$L$10*基本参数表!$H$6/1000)</f>
        <v>1.7781543508335558E-4</v>
      </c>
      <c r="BM53" s="22">
        <v>0.40961416</v>
      </c>
      <c r="BN53" s="22">
        <v>4.0754774000000002E-3</v>
      </c>
    </row>
    <row r="54" spans="1:66" s="12" customFormat="1">
      <c r="A54" s="68"/>
      <c r="B54" s="20">
        <v>2</v>
      </c>
      <c r="C54" s="10">
        <f t="shared" ref="C54:C59" si="40">COS(RADIANS($A$53))*COS(RADIANS(B54))</f>
        <v>0.99391605950069728</v>
      </c>
      <c r="D54" s="10">
        <f t="shared" ref="D54:D59" si="41">SIN(RADIANS($A$53))*COS(RADIANS(B54))</f>
        <v>0.10446478735209537</v>
      </c>
      <c r="E54" s="10">
        <f>SIN(RADIANS(B54))</f>
        <v>3.4899496702500969E-2</v>
      </c>
      <c r="F54" s="10">
        <v>-3.1957610000000001</v>
      </c>
      <c r="G54" s="10">
        <v>3.138036</v>
      </c>
      <c r="H54" s="10">
        <v>2.8707113</v>
      </c>
      <c r="I54" s="10">
        <v>0.54929380999999999</v>
      </c>
      <c r="J54" s="10">
        <v>0.47086440000000002</v>
      </c>
      <c r="K54" s="10">
        <v>-0.27784228999999999</v>
      </c>
      <c r="L54" s="10">
        <v>-0.2773465</v>
      </c>
      <c r="M54" s="10">
        <f t="shared" si="23"/>
        <v>3.2779557199999996</v>
      </c>
      <c r="N54" s="10">
        <v>-2.4849355000000002</v>
      </c>
      <c r="O54" s="10">
        <v>-0.31240182999999999</v>
      </c>
      <c r="P54" s="10">
        <v>0.23699157000000001</v>
      </c>
      <c r="Q54" s="10">
        <v>-0.17947495999999999</v>
      </c>
      <c r="R54" s="10">
        <v>0.15518718000000001</v>
      </c>
      <c r="S54" s="10">
        <v>-0.42027097000000002</v>
      </c>
      <c r="T54" s="10">
        <v>-1.6131194</v>
      </c>
      <c r="U54" s="10">
        <f t="shared" si="24"/>
        <v>-4.6180239099999998</v>
      </c>
      <c r="V54" s="10">
        <v>-15.142875</v>
      </c>
      <c r="W54" s="10">
        <v>-63.590881000000003</v>
      </c>
      <c r="X54" s="10">
        <v>-61.212938999999999</v>
      </c>
      <c r="Y54" s="10">
        <v>-35.664597999999998</v>
      </c>
      <c r="Z54" s="10">
        <v>-35.453977000000002</v>
      </c>
      <c r="AA54" s="10">
        <v>-2.3809365999999998E-2</v>
      </c>
      <c r="AB54" s="10">
        <v>-2.9455531E-2</v>
      </c>
      <c r="AC54" s="10">
        <f t="shared" si="39"/>
        <v>-211.11853489699999</v>
      </c>
      <c r="AD54" s="10">
        <f>-(-F54*SIN(RADIANS($A$53))+V54*COS(RADIANS($A$53)))/(基本参数表!$H$22*基本参数表!$L$10)</f>
        <v>7.0439242281568976E-2</v>
      </c>
      <c r="AE54" s="10">
        <f>-(-G54*SIN(RADIANS($A$53))+W54*COS(RADIANS($A$53)))/(基本参数表!$H$22*基本参数表!$L$10)</f>
        <v>0.30408116188500145</v>
      </c>
      <c r="AF54" s="10">
        <f>-(-H54*SIN(RADIANS($A$53))+X54*COS(RADIANS($A$53)))/(基本参数表!$H$22*基本参数表!$L$10)</f>
        <v>0.29263524373190902</v>
      </c>
      <c r="AG54" s="10">
        <f>-(-I54*SIN(RADIANS($A$53))+Y54*COS(RADIANS($A$53)))/(基本参数表!$H$22*基本参数表!$L$10)</f>
        <v>0.16993693168940344</v>
      </c>
      <c r="AH54" s="10">
        <f>-(-J54*SIN(RADIANS($A$53))+Z54*COS(RADIANS($A$53)))/(基本参数表!$H$22*基本参数表!$L$10)</f>
        <v>0.16889575883795249</v>
      </c>
      <c r="AI54" s="10">
        <f>-(-K54*SIN(RADIANS($A$53))+AA54*COS(RADIANS($A$53)))/(基本参数表!$H$22*基本参数表!$L$10)</f>
        <v>-2.5655545495828386E-5</v>
      </c>
      <c r="AJ54" s="10">
        <f>-(-L54*SIN(RADIANS($A$53))+AB54*COS(RADIANS($A$53)))/(基本参数表!$H$22*基本参数表!$L$10)</f>
        <v>1.4520725225277444E-6</v>
      </c>
      <c r="AK54" s="10">
        <f>-(-M54*SIN(RADIANS($A$53))+AC54*COS(RADIANS($A$53)))/(基本参数表!$H$22*基本参数表!$L$10)</f>
        <v>1.0059641349528621</v>
      </c>
      <c r="AL54" s="10">
        <f>-(F54*COS(RADIANS($A$53))*COS(RADIANS(B54))+N54*SIN(RADIANS(B54))+V54*SIN(RADIANS($A$53))*COS(RADIANS(B54)))/(基本参数表!$H$22*基本参数表!$L$10)</f>
        <v>2.3175114645255592E-2</v>
      </c>
      <c r="AM54" s="10">
        <f>-(G54*COS(RADIANS($A$53))*COS(RADIANS(B54))+O54*SIN(RADIANS(B54))+W54*SIN(RADIANS($A$53))*COS(RADIANS(B54)))/(基本参数表!$H$22*基本参数表!$L$10)</f>
        <v>1.690903767169781E-2</v>
      </c>
      <c r="AN54" s="10">
        <f>-(H54*COS(RADIANS($A$53))*COS(RADIANS(C54))+P54*SIN(RADIANS(C54))+X54*SIN(RADIANS($A$53))*COS(RADIANS(C54)))/(基本参数表!$H$22*基本参数表!$L$10)</f>
        <v>1.6927687976184706E-2</v>
      </c>
      <c r="AO54" s="10">
        <f>-(I54*COS(RADIANS($A$53))*COS(RADIANS(D54))+Q54*SIN(RADIANS(D54))+Y54*SIN(RADIANS($A$53))*COS(RADIANS(D54)))/(基本参数表!$H$22*基本参数表!$L$10)</f>
        <v>1.5220684892962211E-2</v>
      </c>
      <c r="AP54" s="10">
        <f>-(J54*COS(RADIANS($A$53))*COS(RADIANS(E54))+R54*SIN(RADIANS(E54))+Z54*SIN(RADIANS($A$53))*COS(RADIANS(E54)))/(基本参数表!$H$22*基本参数表!$L$10)</f>
        <v>1.5486481290867769E-2</v>
      </c>
      <c r="AQ54" s="10">
        <f>-(K54*COS(RADIANS($A$53))*COS(RADIANS(F54))+S54*SIN(RADIANS(F54))+AA54*SIN(RADIANS($A$53))*COS(RADIANS(F54)))/(基本参数表!$H$22*基本参数表!$L$10)</f>
        <v>1.219501547839941E-3</v>
      </c>
      <c r="AR54" s="10">
        <f>-(L54*COS(RADIANS($A$53))*COS(RADIANS(G54))+T54*SIN(RADIANS(G54))+AB54*SIN(RADIANS($A$53))*COS(RADIANS(G54)))/(基本参数表!$H$22*基本参数表!$L$10)</f>
        <v>1.7545041606499647E-3</v>
      </c>
      <c r="AS54" s="10">
        <f>-(M54*COS(RADIANS($A$53))*COS(RADIANS(H54))+U54*SIN(RADIANS(H54))+AC54*SIN(RADIANS($A$53))*COS(RADIANS(H54)))/(基本参数表!$H$22*基本参数表!$L$10)</f>
        <v>9.0958467602496637E-2</v>
      </c>
      <c r="AT54" s="10">
        <f>(-F54*COS(RADIANS($A$53))*SIN(RADIANS(B54))+N54*COS(RADIANS(B54))-V54*SIN(RADIANS($A$53))*SIN(RADIANS(B54)))/(基本参数表!$H$22*基本参数表!$L$10)</f>
        <v>-1.1084308947420702E-2</v>
      </c>
      <c r="AU54" s="10">
        <f>(-G54*COS(RADIANS($A$53))*SIN(RADIANS(B54))+O54*COS(RADIANS(B54))-W54*SIN(RADIANS($A$53))*SIN(RADIANS(B54)))/(基本参数表!$H$22*基本参数表!$L$10)</f>
        <v>-9.0476661477601275E-4</v>
      </c>
      <c r="AV54" s="10">
        <f>(-H54*COS(RADIANS($A$53))*SIN(RADIANS(B54))+P54*COS(RADIANS(B54))-X54*SIN(RADIANS($A$53))*SIN(RADIANS(B54)))/(基本参数表!$H$22*基本参数表!$L$10)</f>
        <v>1.7244699569201978E-3</v>
      </c>
      <c r="AW54" s="10">
        <f>(-I54*COS(RADIANS($A$53))*SIN(RADIANS(B54))+Q54*COS(RADIANS(B54))-Y54*SIN(RADIANS($A$53))*SIN(RADIANS(B54)))/(基本参数表!$H$22*基本参数表!$L$10)</f>
        <v>-3.2683099038514397E-4</v>
      </c>
      <c r="AX54" s="10">
        <f>(-J54*COS(RADIANS($A$53))*SIN(RADIANS(B54))+R54*COS(RADIANS(B54))-Z54*SIN(RADIANS($A$53))*SIN(RADIANS(B54)))/(基本参数表!$H$22*基本参数表!$L$10)</f>
        <v>1.2823511975926225E-3</v>
      </c>
      <c r="AY54" s="10">
        <f>(-K54*COS(RADIANS($A$53))*SIN(RADIANS(B54))+S54*COS(RADIANS(B54))-AA54*SIN(RADIANS($A$53))*SIN(RADIANS(B54)))/(基本参数表!$H$22*基本参数表!$L$10)</f>
        <v>-1.9625417754441871E-3</v>
      </c>
      <c r="AZ54" s="10">
        <f>(-L54*COS(RADIANS($A$53))*SIN(RADIANS(B54))+T54*COS(RADIANS(B54))-AB54*SIN(RADIANS($A$53))*SIN(RADIANS(B54)))/(基本参数表!$H$22*基本参数表!$L$10)</f>
        <v>-7.6648806085240287E-3</v>
      </c>
      <c r="BA54" s="10">
        <f>(-M54*COS(RADIANS($A$53))*SIN(RADIANS(B54))+U54*COS(RADIANS(B54))-AC54*SIN(RADIANS($A$53))*SIN(RADIANS(B54)))/(基本参数表!$H$22*基本参数表!$L$10)</f>
        <v>-1.8936507782037253E-2</v>
      </c>
      <c r="BB54" s="10">
        <f t="shared" si="26"/>
        <v>17.983351139726281</v>
      </c>
      <c r="BC54" s="10">
        <f t="shared" si="27"/>
        <v>17.287372271016153</v>
      </c>
      <c r="BD54" s="10">
        <f t="shared" si="28"/>
        <v>11.164867605135129</v>
      </c>
      <c r="BE54" s="10">
        <f t="shared" si="29"/>
        <v>10.906012519289886</v>
      </c>
      <c r="BF54" s="10">
        <f t="shared" si="30"/>
        <v>11.059598534015434</v>
      </c>
      <c r="BG54" s="10">
        <v>0.73126886000000002</v>
      </c>
      <c r="BH54" s="10">
        <v>-6.0777627000000001</v>
      </c>
      <c r="BI54" s="10">
        <v>1.0905221</v>
      </c>
      <c r="BJ54" s="10">
        <f>BG54/(基本参数表!$H$22*基本参数表!$L$10*基本参数表!$H$6/1000)</f>
        <v>2.2293988277486921E-3</v>
      </c>
      <c r="BK54" s="10">
        <f>BH54/(基本参数表!$H$22*基本参数表!$L$10*基本参数表!$D$6/1000)</f>
        <v>-0.26501517571890043</v>
      </c>
      <c r="BL54" s="10">
        <f>BI54/(基本参数表!$H$22*基本参数表!$L$10*基本参数表!$H$6/1000)</f>
        <v>3.3246440869559822E-3</v>
      </c>
      <c r="BM54" s="22">
        <v>0.41012556</v>
      </c>
      <c r="BN54" s="22">
        <v>3.4693749999999998E-3</v>
      </c>
    </row>
    <row r="55" spans="1:66" s="12" customFormat="1">
      <c r="A55" s="68"/>
      <c r="B55" s="20">
        <v>4</v>
      </c>
      <c r="C55" s="10">
        <f t="shared" si="40"/>
        <v>0.99209929001565178</v>
      </c>
      <c r="D55" s="10">
        <f t="shared" si="41"/>
        <v>0.10427383718471565</v>
      </c>
      <c r="E55" s="10">
        <f t="shared" ref="E55:E59" si="42">SIN(RADIANS(B55))</f>
        <v>6.9756473744125302E-2</v>
      </c>
      <c r="F55" s="10">
        <v>-3.1556462000000001</v>
      </c>
      <c r="G55" s="10">
        <v>3.0875328999999998</v>
      </c>
      <c r="H55" s="10">
        <v>2.7598357999999998</v>
      </c>
      <c r="I55" s="10">
        <v>0.68220685999999997</v>
      </c>
      <c r="J55" s="10">
        <v>0.33583921999999999</v>
      </c>
      <c r="K55" s="10">
        <v>-0.24186258999999999</v>
      </c>
      <c r="L55" s="10">
        <v>-0.1801519</v>
      </c>
      <c r="M55" s="10">
        <f t="shared" si="23"/>
        <v>3.2877540899999995</v>
      </c>
      <c r="N55" s="10">
        <v>-3.9566900999999999</v>
      </c>
      <c r="O55" s="10">
        <v>-0.32864852</v>
      </c>
      <c r="P55" s="10">
        <v>0.20845921000000001</v>
      </c>
      <c r="Q55" s="10">
        <v>-0.19240052999999999</v>
      </c>
      <c r="R55" s="10">
        <v>0.13649542000000001</v>
      </c>
      <c r="S55" s="10">
        <v>-1.5113947000000001</v>
      </c>
      <c r="T55" s="10">
        <v>-2.6374019</v>
      </c>
      <c r="U55" s="10">
        <f t="shared" si="24"/>
        <v>-8.2815811200000002</v>
      </c>
      <c r="V55" s="10">
        <v>-15.328085</v>
      </c>
      <c r="W55" s="10">
        <v>-63.415675999999998</v>
      </c>
      <c r="X55" s="10">
        <v>-61.229996999999997</v>
      </c>
      <c r="Y55" s="10">
        <v>-36.022596999999998</v>
      </c>
      <c r="Z55" s="10">
        <v>-34.735463000000003</v>
      </c>
      <c r="AA55" s="10">
        <v>-4.2670974E-2</v>
      </c>
      <c r="AB55" s="10">
        <v>-7.4176898000000005E-2</v>
      </c>
      <c r="AC55" s="10">
        <f t="shared" si="39"/>
        <v>-210.84866587199997</v>
      </c>
      <c r="AD55" s="10">
        <f>-(-F55*SIN(RADIANS($A$53))+V55*COS(RADIANS($A$53)))/(基本参数表!$H$22*基本参数表!$L$10)</f>
        <v>7.1340373653036346E-2</v>
      </c>
      <c r="AE55" s="10">
        <f>-(-G55*SIN(RADIANS($A$53))+W55*COS(RADIANS($A$53)))/(基本参数表!$H$22*基本参数表!$L$10)</f>
        <v>0.30322243179532182</v>
      </c>
      <c r="AF55" s="10">
        <f>-(-H55*SIN(RADIANS($A$53))+X55*COS(RADIANS($A$53)))/(基本参数表!$H$22*基本参数表!$L$10)</f>
        <v>0.29266095388938168</v>
      </c>
      <c r="AG55" s="10">
        <f>-(-I55*SIN(RADIANS($A$53))+Y55*COS(RADIANS($A$53)))/(基本参数表!$H$22*基本参数表!$L$10)</f>
        <v>0.17170644733312712</v>
      </c>
      <c r="AH55" s="10">
        <f>-(-J55*SIN(RADIANS($A$53))+Z55*COS(RADIANS($A$53)))/(基本参数表!$H$22*基本参数表!$L$10)</f>
        <v>0.16541015871774151</v>
      </c>
      <c r="AI55" s="10">
        <f>-(-K55*SIN(RADIANS($A$53))+AA55*COS(RADIANS($A$53)))/(基本参数表!$H$22*基本参数表!$L$10)</f>
        <v>8.2061962738601065E-5</v>
      </c>
      <c r="AJ55" s="10">
        <f>-(-L55*SIN(RADIANS($A$53))+AB55*COS(RADIANS($A$53)))/(基本参数表!$H$22*基本参数表!$L$10)</f>
        <v>2.627959775646781E-4</v>
      </c>
      <c r="AK55" s="10">
        <f>-(-M55*SIN(RADIANS($A$53))+AC55*COS(RADIANS($A$53)))/(基本参数表!$H$22*基本参数表!$L$10)</f>
        <v>1.0046852233289116</v>
      </c>
      <c r="AL55" s="10">
        <f>-(F55*COS(RADIANS($A$53))*COS(RADIANS(B55))+N55*SIN(RADIANS(B55))+V55*SIN(RADIANS($A$53))*COS(RADIANS(B55)))/(基本参数表!$H$22*基本参数表!$L$10)</f>
        <v>2.3940926544506341E-2</v>
      </c>
      <c r="AM55" s="10">
        <f>-(G55*COS(RADIANS($A$53))*COS(RADIANS(B55))+O55*SIN(RADIANS(B55))+W55*SIN(RADIANS($A$53))*COS(RADIANS(B55)))/(基本参数表!$H$22*基本参数表!$L$10)</f>
        <v>1.7088011556338881E-2</v>
      </c>
      <c r="AN55" s="10">
        <f>-(H55*COS(RADIANS($A$53))*COS(RADIANS(C55))+P55*SIN(RADIANS(C55))+X55*SIN(RADIANS($A$53))*COS(RADIANS(C55)))/(基本参数表!$H$22*基本参数表!$L$10)</f>
        <v>1.746599771118355E-2</v>
      </c>
      <c r="AO55" s="10">
        <f>-(I55*COS(RADIANS($A$53))*COS(RADIANS(D55))+Q55*SIN(RADIANS(D55))+Y55*SIN(RADIANS($A$53))*COS(RADIANS(D55)))/(基本参数表!$H$22*基本参数表!$L$10)</f>
        <v>1.4767505183032359E-2</v>
      </c>
      <c r="AP55" s="10">
        <f>-(J55*COS(RADIANS($A$53))*COS(RADIANS(E55))+R55*SIN(RADIANS(E55))+Z55*SIN(RADIANS($A$53))*COS(RADIANS(E55)))/(基本参数表!$H$22*基本参数表!$L$10)</f>
        <v>1.5769210936829214E-2</v>
      </c>
      <c r="AQ55" s="10">
        <f>-(K55*COS(RADIANS($A$53))*COS(RADIANS(F55))+S55*SIN(RADIANS(F55))+AA55*SIN(RADIANS($A$53))*COS(RADIANS(F55)))/(基本参数表!$H$22*基本参数表!$L$10)</f>
        <v>7.7216135651325191E-4</v>
      </c>
      <c r="AR55" s="10">
        <f>-(L55*COS(RADIANS($A$53))*COS(RADIANS(G55))+T55*SIN(RADIANS(G55))+AB55*SIN(RADIANS($A$53))*COS(RADIANS(G55)))/(基本参数表!$H$22*基本参数表!$L$10)</f>
        <v>1.5723010897381218E-3</v>
      </c>
      <c r="AS55" s="10">
        <f>-(M55*COS(RADIANS($A$53))*COS(RADIANS(H55))+U55*SIN(RADIANS(H55))+AC55*SIN(RADIANS($A$53))*COS(RADIANS(H55)))/(基本参数表!$H$22*基本参数表!$L$10)</f>
        <v>9.1586767607523739E-2</v>
      </c>
      <c r="AT55" s="10">
        <f>(-F55*COS(RADIANS($A$53))*SIN(RADIANS(B55))+N55*COS(RADIANS(B55))-V55*SIN(RADIANS($A$53))*SIN(RADIANS(B55)))/(基本参数表!$H$22*基本参数表!$L$10)</f>
        <v>-1.7298401178882317E-2</v>
      </c>
      <c r="AU55" s="10">
        <f>(-G55*COS(RADIANS($A$53))*SIN(RADIANS(B55))+O55*COS(RADIANS(B55))-W55*SIN(RADIANS($A$53))*SIN(RADIANS(B55)))/(基本参数表!$H$22*基本参数表!$L$10)</f>
        <v>-3.8097483403512912E-4</v>
      </c>
      <c r="AV55" s="10">
        <f>(-H55*COS(RADIANS($A$53))*SIN(RADIANS(B55))+P55*COS(RADIANS(B55))-X55*SIN(RADIANS($A$53))*SIN(RADIANS(B55)))/(基本参数表!$H$22*基本参数表!$L$10)</f>
        <v>2.214461371714061E-3</v>
      </c>
      <c r="AW55" s="10">
        <f>(-I55*COS(RADIANS($A$53))*SIN(RADIANS(B55))+Q55*COS(RADIANS(B55))-Y55*SIN(RADIANS($A$53))*SIN(RADIANS(B55)))/(基本参数表!$H$22*基本参数表!$L$10)</f>
        <v>1.1193362047680459E-4</v>
      </c>
      <c r="AX55" s="10">
        <f>(-J55*COS(RADIANS($A$53))*SIN(RADIANS(B55))+R55*COS(RADIANS(B55))-Z55*SIN(RADIANS($A$53))*SIN(RADIANS(B55)))/(基本参数表!$H$22*基本参数表!$L$10)</f>
        <v>1.7513779443166827E-3</v>
      </c>
      <c r="AY55" s="10">
        <f>(-K55*COS(RADIANS($A$53))*SIN(RADIANS(B55))+S55*COS(RADIANS(B55))-AA55*SIN(RADIANS($A$53))*SIN(RADIANS(B55)))/(基本参数表!$H$22*基本参数表!$L$10)</f>
        <v>-7.1301948582933802E-3</v>
      </c>
      <c r="AZ55" s="10">
        <f>(-L55*COS(RADIANS($A$53))*SIN(RADIANS(B55))+T55*COS(RADIANS(B55))-AB55*SIN(RADIANS($A$53))*SIN(RADIANS(B55)))/(基本参数表!$H$22*基本参数表!$L$10)</f>
        <v>-1.2522558765075483E-2</v>
      </c>
      <c r="BA55" s="10">
        <f>(-M55*COS(RADIANS($A$53))*SIN(RADIANS(B55))+U55*COS(RADIANS(B55))-AC55*SIN(RADIANS($A$53))*SIN(RADIANS(B55)))/(基本参数表!$H$22*基本参数表!$L$10)</f>
        <v>-3.3254356699778762E-2</v>
      </c>
      <c r="BB55" s="10">
        <f t="shared" si="26"/>
        <v>17.744746414502512</v>
      </c>
      <c r="BC55" s="10">
        <f t="shared" si="27"/>
        <v>16.756039862640637</v>
      </c>
      <c r="BD55" s="10">
        <f t="shared" si="28"/>
        <v>11.627315867165921</v>
      </c>
      <c r="BE55" s="10">
        <f t="shared" si="29"/>
        <v>10.489437891367396</v>
      </c>
      <c r="BF55" s="10">
        <f t="shared" si="30"/>
        <v>10.96976396889869</v>
      </c>
      <c r="BG55" s="10">
        <v>0.60919511999999998</v>
      </c>
      <c r="BH55" s="10">
        <v>-6.0527414000000004</v>
      </c>
      <c r="BI55" s="10">
        <v>2.1571524000000002</v>
      </c>
      <c r="BJ55" s="10">
        <f>BG55/(基本参数表!$H$22*基本参数表!$L$10*基本参数表!$H$6/1000)</f>
        <v>1.8572360463950614E-3</v>
      </c>
      <c r="BK55" s="10">
        <f>BH55/(基本参数表!$H$22*基本参数表!$L$10*基本参数表!$D$6/1000)</f>
        <v>-0.26392414526188451</v>
      </c>
      <c r="BL55" s="10">
        <f>BI55/(基本参数表!$H$22*基本参数表!$L$10*基本参数表!$H$6/1000)</f>
        <v>6.5764499145160886E-3</v>
      </c>
      <c r="BM55" s="22">
        <v>0.41003529</v>
      </c>
      <c r="BN55" s="22">
        <v>2.8987707E-3</v>
      </c>
    </row>
    <row r="56" spans="1:66" s="12" customFormat="1">
      <c r="A56" s="68"/>
      <c r="B56" s="20">
        <v>6</v>
      </c>
      <c r="C56" s="10">
        <f t="shared" si="40"/>
        <v>0.98907380036690273</v>
      </c>
      <c r="D56" s="10">
        <f t="shared" si="41"/>
        <v>0.10395584540887966</v>
      </c>
      <c r="E56" s="10">
        <f t="shared" si="42"/>
        <v>0.10452846326765347</v>
      </c>
      <c r="F56" s="10">
        <v>-3.1197674000000002</v>
      </c>
      <c r="G56" s="10">
        <v>3.0264259999999998</v>
      </c>
      <c r="H56" s="10">
        <v>2.6262903999999998</v>
      </c>
      <c r="I56" s="10">
        <v>0.79558395999999998</v>
      </c>
      <c r="J56" s="10">
        <v>0.21312366999999999</v>
      </c>
      <c r="K56" s="10">
        <v>-0.17253652999999999</v>
      </c>
      <c r="L56" s="10">
        <v>-4.4298613000000001E-2</v>
      </c>
      <c r="M56" s="10">
        <f t="shared" si="23"/>
        <v>3.3248214869999995</v>
      </c>
      <c r="N56" s="10">
        <v>-5.3221112000000002</v>
      </c>
      <c r="O56" s="10">
        <v>-0.33903316</v>
      </c>
      <c r="P56" s="10">
        <v>0.17566564000000001</v>
      </c>
      <c r="Q56" s="10">
        <v>-0.20549970000000001</v>
      </c>
      <c r="R56" s="10">
        <v>0.11789428</v>
      </c>
      <c r="S56" s="10">
        <v>-2.5522890999999999</v>
      </c>
      <c r="T56" s="10">
        <v>-3.6014466000000001</v>
      </c>
      <c r="U56" s="10">
        <f t="shared" si="24"/>
        <v>-11.726819840000001</v>
      </c>
      <c r="V56" s="10">
        <v>-15.654911999999999</v>
      </c>
      <c r="W56" s="10">
        <v>-62.978608999999999</v>
      </c>
      <c r="X56" s="10">
        <v>-60.818983000000003</v>
      </c>
      <c r="Y56" s="10">
        <v>-36.231372999999998</v>
      </c>
      <c r="Z56" s="10">
        <v>-34.012146000000001</v>
      </c>
      <c r="AA56" s="10">
        <v>-7.6834957999999995E-2</v>
      </c>
      <c r="AB56" s="10">
        <v>-0.13638405000000001</v>
      </c>
      <c r="AC56" s="10">
        <f t="shared" si="39"/>
        <v>-209.90924200800001</v>
      </c>
      <c r="AD56" s="10">
        <f>-(-F56*SIN(RADIANS($A$53))+V56*COS(RADIANS($A$53)))/(基本参数表!$H$22*基本参数表!$L$10)</f>
        <v>7.2913082106118368E-2</v>
      </c>
      <c r="AE56" s="10">
        <f>-(-G56*SIN(RADIANS($A$53))+W56*COS(RADIANS($A$53)))/(基本参数表!$H$22*基本参数表!$L$10)</f>
        <v>0.30111267975768957</v>
      </c>
      <c r="AF56" s="10">
        <f>-(-H56*SIN(RADIANS($A$53))+X56*COS(RADIANS($A$53)))/(基本参数表!$H$22*基本参数表!$L$10)</f>
        <v>0.29063892110538964</v>
      </c>
      <c r="AG56" s="10">
        <f>-(-I56*SIN(RADIANS($A$53))+Y56*COS(RADIANS($A$53)))/(基本参数表!$H$22*基本参数表!$L$10)</f>
        <v>0.1727563169921893</v>
      </c>
      <c r="AH56" s="10">
        <f>-(-J56*SIN(RADIANS($A$53))+Z56*COS(RADIANS($A$53)))/(基本参数表!$H$22*基本参数表!$L$10)</f>
        <v>0.16190786473574217</v>
      </c>
      <c r="AI56" s="10">
        <f>-(-K56*SIN(RADIANS($A$53))+AA56*COS(RADIANS($A$53)))/(基本参数表!$H$22*基本参数表!$L$10)</f>
        <v>2.792484699109081E-4</v>
      </c>
      <c r="AJ56" s="10">
        <f>-(-L56*SIN(RADIANS($A$53))+AB56*COS(RADIANS($A$53)))/(基本参数表!$H$22*基本参数表!$L$10)</f>
        <v>6.2665186527362531E-4</v>
      </c>
      <c r="AK56" s="10">
        <f>-(-M56*SIN(RADIANS($A$53))+AC56*COS(RADIANS($A$53)))/(基本参数表!$H$22*基本参数表!$L$10)</f>
        <v>1.0002347650323136</v>
      </c>
      <c r="AL56" s="10">
        <f>-(F56*COS(RADIANS($A$53))*COS(RADIANS(B56))+N56*SIN(RADIANS(B56))+V56*SIN(RADIANS($A$53))*COS(RADIANS(B56)))/(基本参数表!$H$22*基本参数表!$L$10)</f>
        <v>2.5205526941600592E-2</v>
      </c>
      <c r="AM56" s="10">
        <f>-(G56*COS(RADIANS($A$53))*COS(RADIANS(B56))+O56*SIN(RADIANS(B56))+W56*SIN(RADIANS($A$53))*COS(RADIANS(B56)))/(基本参数表!$H$22*基本参数表!$L$10)</f>
        <v>1.7167857672503558E-2</v>
      </c>
      <c r="AN56" s="10">
        <f>-(H56*COS(RADIANS($A$53))*COS(RADIANS(C56))+P56*SIN(RADIANS(C56))+X56*SIN(RADIANS($A$53))*COS(RADIANS(C56)))/(基本参数表!$H$22*基本参数表!$L$10)</f>
        <v>1.7898501037570815E-2</v>
      </c>
      <c r="AO56" s="10">
        <f>-(I56*COS(RADIANS($A$53))*COS(RADIANS(D56))+Q56*SIN(RADIANS(D56))+Y56*SIN(RADIANS($A$53))*COS(RADIANS(D56)))/(基本参数表!$H$22*基本参数表!$L$10)</f>
        <v>1.4332648909611095E-2</v>
      </c>
      <c r="AP56" s="10">
        <f>-(J56*COS(RADIANS($A$53))*COS(RADIANS(E56))+R56*SIN(RADIANS(E56))+Z56*SIN(RADIANS($A$53))*COS(RADIANS(E56)))/(基本参数表!$H$22*基本参数表!$L$10)</f>
        <v>1.5991082905439977E-2</v>
      </c>
      <c r="AQ56" s="10">
        <f>-(K56*COS(RADIANS($A$53))*COS(RADIANS(F56))+S56*SIN(RADIANS(F56))+AA56*SIN(RADIANS($A$53))*COS(RADIANS(F56)))/(基本参数表!$H$22*基本参数表!$L$10)</f>
        <v>1.9349942714753788E-4</v>
      </c>
      <c r="AR56" s="10">
        <f>-(L56*COS(RADIANS($A$53))*COS(RADIANS(G56))+T56*SIN(RADIANS(G56))+AB56*SIN(RADIANS($A$53))*COS(RADIANS(G56)))/(基本参数表!$H$22*基本参数表!$L$10)</f>
        <v>1.1880664046912681E-3</v>
      </c>
      <c r="AS56" s="10">
        <f>-(M56*COS(RADIANS($A$53))*COS(RADIANS(H56))+U56*SIN(RADIANS(H56))+AC56*SIN(RADIANS($A$53))*COS(RADIANS(H56)))/(基本参数表!$H$22*基本参数表!$L$10)</f>
        <v>9.1614131627849149E-2</v>
      </c>
      <c r="AT56" s="10">
        <f>(-F56*COS(RADIANS($A$53))*SIN(RADIANS(B56))+N56*COS(RADIANS(B56))-V56*SIN(RADIANS($A$53))*SIN(RADIANS(B56)))/(基本参数表!$H$22*基本参数表!$L$10)</f>
        <v>-2.2948626901422922E-2</v>
      </c>
      <c r="AU56" s="10">
        <f>(-G56*COS(RADIANS($A$53))*SIN(RADIANS(B56))+O56*COS(RADIANS(B56))-W56*SIN(RADIANS($A$53))*SIN(RADIANS(B56)))/(基本参数表!$H$22*基本参数表!$L$10)</f>
        <v>1.7376190187230978E-4</v>
      </c>
      <c r="AV56" s="10">
        <f>(-H56*COS(RADIANS($A$53))*SIN(RADIANS(B56))+P56*COS(RADIANS(B56))-X56*SIN(RADIANS($A$53))*SIN(RADIANS(B56)))/(基本参数表!$H$22*基本参数表!$L$10)</f>
        <v>2.7083679554306705E-3</v>
      </c>
      <c r="AW56" s="10">
        <f>(-I56*COS(RADIANS($A$53))*SIN(RADIANS(B56))+Q56*COS(RADIANS(B56))-Y56*SIN(RADIANS($A$53))*SIN(RADIANS(B56)))/(基本参数表!$H$22*基本参数表!$L$10)</f>
        <v>5.2039035156793906E-4</v>
      </c>
      <c r="AX56" s="10">
        <f>(-J56*COS(RADIANS($A$53))*SIN(RADIANS(B56))+R56*COS(RADIANS(B56))-Z56*SIN(RADIANS($A$53))*SIN(RADIANS(B56)))/(基本参数表!$H$22*基本参数表!$L$10)</f>
        <v>2.2324758849127995E-3</v>
      </c>
      <c r="AY56" s="10">
        <f>(-K56*COS(RADIANS($A$53))*SIN(RADIANS(B56))+S56*COS(RADIANS(B56))-AA56*SIN(RADIANS($A$53))*SIN(RADIANS(B56)))/(基本参数表!$H$22*基本参数表!$L$10)</f>
        <v>-1.2051842809380323E-2</v>
      </c>
      <c r="AZ56" s="10">
        <f>(-L56*COS(RADIANS($A$53))*SIN(RADIANS(B56))+T56*COS(RADIANS(B56))-AB56*SIN(RADIANS($A$53))*SIN(RADIANS(B56)))/(基本参数表!$H$22*基本参数表!$L$10)</f>
        <v>-1.7103510626868053E-2</v>
      </c>
      <c r="BA56" s="10">
        <f>(-M56*COS(RADIANS($A$53))*SIN(RADIANS(B56))+U56*COS(RADIANS(B56))-AC56*SIN(RADIANS($A$53))*SIN(RADIANS(B56)))/(基本参数表!$H$22*基本参数表!$L$10)</f>
        <v>-4.6468984243887582E-2</v>
      </c>
      <c r="BB56" s="10">
        <f t="shared" si="26"/>
        <v>17.53932759123223</v>
      </c>
      <c r="BC56" s="10">
        <f t="shared" si="27"/>
        <v>16.238171034284285</v>
      </c>
      <c r="BD56" s="10">
        <f t="shared" si="28"/>
        <v>12.053341854787462</v>
      </c>
      <c r="BE56" s="10">
        <f t="shared" si="29"/>
        <v>10.124884330420365</v>
      </c>
      <c r="BF56" s="10">
        <f t="shared" si="30"/>
        <v>10.917909139775759</v>
      </c>
      <c r="BG56" s="10">
        <v>0.48371776999999999</v>
      </c>
      <c r="BH56" s="10">
        <v>-6.2212760999999999</v>
      </c>
      <c r="BI56" s="10">
        <v>3.1558033999999999</v>
      </c>
      <c r="BJ56" s="10">
        <f>BG56/(基本参数表!$H$22*基本参数表!$L$10*基本参数表!$H$6/1000)</f>
        <v>1.4746967748622735E-3</v>
      </c>
      <c r="BK56" s="10">
        <f>BH56/(基本参数表!$H$22*基本参数表!$L$10*基本参数表!$D$6/1000)</f>
        <v>-0.27127294371616312</v>
      </c>
      <c r="BL56" s="10">
        <f>BI56/(基本参数表!$H$22*基本参数表!$L$10*基本参数表!$H$6/1000)</f>
        <v>9.6210091601129245E-3</v>
      </c>
      <c r="BM56" s="22">
        <v>0.41095618</v>
      </c>
      <c r="BN56" s="22">
        <v>2.3175334999999998E-3</v>
      </c>
    </row>
    <row r="57" spans="1:66" s="12" customFormat="1">
      <c r="A57" s="68"/>
      <c r="B57" s="20">
        <v>8</v>
      </c>
      <c r="C57" s="10">
        <f t="shared" si="40"/>
        <v>0.98484327664754612</v>
      </c>
      <c r="D57" s="10">
        <f t="shared" si="41"/>
        <v>0.10351119944858338</v>
      </c>
      <c r="E57" s="10">
        <f t="shared" si="42"/>
        <v>0.13917310096006544</v>
      </c>
      <c r="F57" s="10">
        <v>-3.1789550000000002</v>
      </c>
      <c r="G57" s="10">
        <v>2.9331339000000001</v>
      </c>
      <c r="H57" s="10">
        <v>2.4718439999999999</v>
      </c>
      <c r="I57" s="10">
        <v>0.90776663999999996</v>
      </c>
      <c r="J57" s="10">
        <v>0.10334667</v>
      </c>
      <c r="K57" s="10">
        <v>-6.0908745E-2</v>
      </c>
      <c r="L57" s="10">
        <v>0.14068513999999999</v>
      </c>
      <c r="M57" s="10">
        <f t="shared" si="23"/>
        <v>3.3169126049999997</v>
      </c>
      <c r="N57" s="10">
        <v>-7.4315927000000004</v>
      </c>
      <c r="O57" s="10">
        <v>-0.35161366999999999</v>
      </c>
      <c r="P57" s="10">
        <v>0.14505530999999999</v>
      </c>
      <c r="Q57" s="10">
        <v>-0.21732882000000001</v>
      </c>
      <c r="R57" s="10">
        <v>0.10141513000000001</v>
      </c>
      <c r="S57" s="10">
        <v>-3.674509</v>
      </c>
      <c r="T57" s="10">
        <v>-4.5830919000000003</v>
      </c>
      <c r="U57" s="10">
        <f t="shared" si="24"/>
        <v>-16.011665650000001</v>
      </c>
      <c r="V57" s="10">
        <v>-16.404713999999998</v>
      </c>
      <c r="W57" s="10">
        <v>-62.405540999999999</v>
      </c>
      <c r="X57" s="10">
        <v>-59.790221000000003</v>
      </c>
      <c r="Y57" s="10">
        <v>-36.658735999999998</v>
      </c>
      <c r="Z57" s="10">
        <v>-33.131945000000002</v>
      </c>
      <c r="AA57" s="10">
        <v>-0.13167767999999999</v>
      </c>
      <c r="AB57" s="10">
        <v>-0.22226055</v>
      </c>
      <c r="AC57" s="10">
        <f t="shared" si="39"/>
        <v>-208.74509523</v>
      </c>
      <c r="AD57" s="10">
        <f>-(-F57*SIN(RADIANS($A$53))+V57*COS(RADIANS($A$53)))/(基本参数表!$H$22*基本参数表!$L$10)</f>
        <v>7.6450418338622719E-2</v>
      </c>
      <c r="AE57" s="10">
        <f>-(-G57*SIN(RADIANS($A$53))+W57*COS(RADIANS($A$53)))/(基本参数表!$H$22*基本参数表!$L$10)</f>
        <v>0.2983398563384454</v>
      </c>
      <c r="AF57" s="10">
        <f>-(-H57*SIN(RADIANS($A$53))+X57*COS(RADIANS($A$53)))/(基本参数表!$H$22*基本参数表!$L$10)</f>
        <v>0.28566771028390264</v>
      </c>
      <c r="AG57" s="10">
        <f>-(-I57*SIN(RADIANS($A$53))+Y57*COS(RADIANS($A$53)))/(基本参数表!$H$22*基本参数表!$L$10)</f>
        <v>0.17484544330929519</v>
      </c>
      <c r="AH57" s="10">
        <f>-(-J57*SIN(RADIANS($A$53))+Z57*COS(RADIANS($A$53)))/(基本参数表!$H$22*基本参数表!$L$10)</f>
        <v>0.15766571733010476</v>
      </c>
      <c r="AI57" s="10">
        <f>-(-K57*SIN(RADIANS($A$53))+AA57*COS(RADIANS($A$53)))/(基本参数表!$H$22*基本参数表!$L$10)</f>
        <v>5.9595786724617324E-4</v>
      </c>
      <c r="AJ57" s="10">
        <f>-(-L57*SIN(RADIANS($A$53))+AB57*COS(RADIANS($A$53)))/(基本参数表!$H$22*基本参数表!$L$10)</f>
        <v>1.1276718169963272E-3</v>
      </c>
      <c r="AK57" s="10">
        <f>-(-M57*SIN(RADIANS($A$53))+AC57*COS(RADIANS($A$53)))/(基本参数表!$H$22*基本参数表!$L$10)</f>
        <v>0.9946927752846132</v>
      </c>
      <c r="AL57" s="10">
        <f>-(F57*COS(RADIANS($A$53))*COS(RADIANS(B57))+N57*SIN(RADIANS(B57))+V57*SIN(RADIANS($A$53))*COS(RADIANS(B57)))/(基本参数表!$H$22*基本参数表!$L$10)</f>
        <v>2.8045459140574009E-2</v>
      </c>
      <c r="AM57" s="10">
        <f>-(G57*COS(RADIANS($A$53))*COS(RADIANS(B57))+O57*SIN(RADIANS(B57))+W57*SIN(RADIANS($A$53))*COS(RADIANS(B57)))/(基本参数表!$H$22*基本参数表!$L$10)</f>
        <v>1.7315452617261785E-2</v>
      </c>
      <c r="AN57" s="10">
        <f>-(H57*COS(RADIANS($A$53))*COS(RADIANS(C57))+P57*SIN(RADIANS(C57))+X57*SIN(RADIANS($A$53))*COS(RADIANS(C57)))/(基本参数表!$H$22*基本参数表!$L$10)</f>
        <v>1.8121417719976742E-2</v>
      </c>
      <c r="AO57" s="10">
        <f>-(I57*COS(RADIANS($A$53))*COS(RADIANS(D57))+Q57*SIN(RADIANS(D57))+Y57*SIN(RADIANS($A$53))*COS(RADIANS(D57)))/(基本参数表!$H$22*基本参数表!$L$10)</f>
        <v>1.4012753607889354E-2</v>
      </c>
      <c r="AP57" s="10">
        <f>-(J57*COS(RADIANS($A$53))*COS(RADIANS(E57))+R57*SIN(RADIANS(E57))+Z57*SIN(RADIANS($A$53))*COS(RADIANS(E57)))/(基本参数表!$H$22*基本参数表!$L$10)</f>
        <v>1.6073040932230616E-2</v>
      </c>
      <c r="AQ57" s="10">
        <f>-(K57*COS(RADIANS($A$53))*COS(RADIANS(F57))+S57*SIN(RADIANS(F57))+AA57*SIN(RADIANS($A$53))*COS(RADIANS(F57)))/(基本参数表!$H$22*基本参数表!$L$10)</f>
        <v>-6.1965781048853969E-4</v>
      </c>
      <c r="AR57" s="10">
        <f>-(L57*COS(RADIANS($A$53))*COS(RADIANS(G57))+T57*SIN(RADIANS(G57))+AB57*SIN(RADIANS($A$53))*COS(RADIANS(G57)))/(基本参数表!$H$22*基本参数表!$L$10)</f>
        <v>5.6438940711168073E-4</v>
      </c>
      <c r="AS57" s="10">
        <f>-(M57*COS(RADIANS($A$53))*COS(RADIANS(H57))+U57*SIN(RADIANS(H57))+AC57*SIN(RADIANS($A$53))*COS(RADIANS(H57)))/(基本参数表!$H$22*基本参数表!$L$10)</f>
        <v>9.1813780953486163E-2</v>
      </c>
      <c r="AT57" s="10">
        <f>(-F57*COS(RADIANS($A$53))*SIN(RADIANS(B57))+N57*COS(RADIANS(B57))-V57*SIN(RADIANS($A$53))*SIN(RADIANS(B57)))/(基本参数表!$H$22*基本参数表!$L$10)</f>
        <v>-3.1955848062631458E-2</v>
      </c>
      <c r="AU57" s="10">
        <f>(-G57*COS(RADIANS($A$53))*SIN(RADIANS(B57))+O57*COS(RADIANS(B57))-W57*SIN(RADIANS($A$53))*SIN(RADIANS(B57)))/(基本参数表!$H$22*基本参数表!$L$10)</f>
        <v>7.3510224918537813E-4</v>
      </c>
      <c r="AV57" s="10">
        <f>(-H57*COS(RADIANS($A$53))*SIN(RADIANS(B57))+P57*COS(RADIANS(B57))-X57*SIN(RADIANS($A$53))*SIN(RADIANS(B57)))/(基本参数表!$H$22*基本参数表!$L$10)</f>
        <v>3.2111466622295492E-3</v>
      </c>
      <c r="AW57" s="10">
        <f>(-I57*COS(RADIANS($A$53))*SIN(RADIANS(B57))+Q57*COS(RADIANS(B57))-Y57*SIN(RADIANS($A$53))*SIN(RADIANS(B57)))/(基本参数表!$H$22*基本参数表!$L$10)</f>
        <v>9.2049379899856629E-4</v>
      </c>
      <c r="AX57" s="10">
        <f>(-J57*COS(RADIANS($A$53))*SIN(RADIANS(B57))+R57*COS(RADIANS(B57))-Z57*SIN(RADIANS($A$53))*SIN(RADIANS(B57)))/(基本参数表!$H$22*基本参数表!$L$10)</f>
        <v>2.7174902319174301E-3</v>
      </c>
      <c r="AY57" s="10">
        <f>(-K57*COS(RADIANS($A$53))*SIN(RADIANS(B57))+S57*COS(RADIANS(B57))-AA57*SIN(RADIANS($A$53))*SIN(RADIANS(B57)))/(基本参数表!$H$22*基本参数表!$L$10)</f>
        <v>-1.7355979957818582E-2</v>
      </c>
      <c r="AZ57" s="10">
        <f>(-L57*COS(RADIANS($A$53))*SIN(RADIANS(B57))+T57*COS(RADIANS(B57))-AB57*SIN(RADIANS($A$53))*SIN(RADIANS(B57)))/(基本参数表!$H$22*基本参数表!$L$10)</f>
        <v>-2.1786934657641359E-2</v>
      </c>
      <c r="BA57" s="10">
        <f>(-M57*COS(RADIANS($A$53))*SIN(RADIANS(B57))+U57*COS(RADIANS(B57))-AC57*SIN(RADIANS($A$53))*SIN(RADIANS(B57)))/(基本参数表!$H$22*基本参数表!$L$10)</f>
        <v>-6.3514529735760467E-2</v>
      </c>
      <c r="BB57" s="10">
        <f t="shared" si="26"/>
        <v>17.229688587004084</v>
      </c>
      <c r="BC57" s="10">
        <f t="shared" si="27"/>
        <v>15.764092782265452</v>
      </c>
      <c r="BD57" s="10">
        <f t="shared" si="28"/>
        <v>12.477593498172624</v>
      </c>
      <c r="BE57" s="10">
        <f t="shared" si="29"/>
        <v>9.8093271830064275</v>
      </c>
      <c r="BF57" s="10">
        <f t="shared" si="30"/>
        <v>10.833806918250486</v>
      </c>
      <c r="BG57" s="10">
        <v>0.47981314000000003</v>
      </c>
      <c r="BH57" s="10">
        <v>-6.7026395000000001</v>
      </c>
      <c r="BI57" s="10">
        <v>4.5317141999999997</v>
      </c>
      <c r="BJ57" s="10">
        <f>BG57/(基本参数表!$H$22*基本参数表!$L$10*基本参数表!$H$6/1000)</f>
        <v>1.4627928390857762E-3</v>
      </c>
      <c r="BK57" s="10">
        <f>BH57/(基本参数表!$H$22*基本参数表!$L$10*基本参数表!$D$6/1000)</f>
        <v>-0.29226234595716327</v>
      </c>
      <c r="BL57" s="10">
        <f>BI57/(基本参数表!$H$22*基本参数表!$L$10*基本参数表!$H$6/1000)</f>
        <v>1.3815709758476657E-2</v>
      </c>
      <c r="BM57" s="22">
        <v>0.41341947000000001</v>
      </c>
      <c r="BN57" s="22">
        <v>2.3140426999999999E-3</v>
      </c>
    </row>
    <row r="58" spans="1:66" s="12" customFormat="1">
      <c r="A58" s="68"/>
      <c r="B58" s="20">
        <v>10</v>
      </c>
      <c r="C58" s="10">
        <f t="shared" si="40"/>
        <v>0.97941287309907143</v>
      </c>
      <c r="D58" s="10">
        <f t="shared" si="41"/>
        <v>0.10294044103643694</v>
      </c>
      <c r="E58" s="10">
        <f t="shared" si="42"/>
        <v>0.17364817766693033</v>
      </c>
      <c r="F58" s="10">
        <v>-3.3344836</v>
      </c>
      <c r="G58" s="10">
        <v>2.8461639999999999</v>
      </c>
      <c r="H58" s="10">
        <v>2.3936068000000001</v>
      </c>
      <c r="I58" s="10">
        <v>1.0007174999999999</v>
      </c>
      <c r="J58" s="10">
        <v>-2.0274852999999999E-2</v>
      </c>
      <c r="K58" s="10">
        <v>0.14974866000000001</v>
      </c>
      <c r="L58" s="10">
        <v>0.29880097</v>
      </c>
      <c r="M58" s="10">
        <f t="shared" si="23"/>
        <v>3.3342794769999999</v>
      </c>
      <c r="N58" s="10">
        <v>-8.3571977999999998</v>
      </c>
      <c r="O58" s="10">
        <v>-0.36014763999999999</v>
      </c>
      <c r="P58" s="10">
        <v>0.11065068</v>
      </c>
      <c r="Q58" s="10">
        <v>-0.23128348000000001</v>
      </c>
      <c r="R58" s="10">
        <v>8.5577749999999994E-2</v>
      </c>
      <c r="S58" s="10">
        <v>-4.5842833000000001</v>
      </c>
      <c r="T58" s="10">
        <v>-5.2768145000000004</v>
      </c>
      <c r="U58" s="10">
        <f t="shared" si="24"/>
        <v>-18.613498289999999</v>
      </c>
      <c r="V58" s="10">
        <v>-16.641539000000002</v>
      </c>
      <c r="W58" s="10">
        <v>-61.691034999999999</v>
      </c>
      <c r="X58" s="10">
        <v>-59.140450999999999</v>
      </c>
      <c r="Y58" s="10">
        <v>-36.422401000000001</v>
      </c>
      <c r="Z58" s="10">
        <v>-32.477345999999997</v>
      </c>
      <c r="AA58" s="10">
        <v>-0.23009758</v>
      </c>
      <c r="AB58" s="10">
        <v>-0.30020228999999998</v>
      </c>
      <c r="AC58" s="10">
        <f t="shared" si="39"/>
        <v>-206.90307186999999</v>
      </c>
      <c r="AD58" s="10">
        <f>-(-F58*SIN(RADIANS($A$53))+V58*COS(RADIANS($A$53)))/(基本参数表!$H$22*基本参数表!$L$10)</f>
        <v>7.7499269356210793E-2</v>
      </c>
      <c r="AE58" s="10">
        <f>-(-G58*SIN(RADIANS($A$53))+W58*COS(RADIANS($A$53)))/(基本参数表!$H$22*基本参数表!$L$10)</f>
        <v>0.29489735046532334</v>
      </c>
      <c r="AF58" s="10">
        <f>-(-H58*SIN(RADIANS($A$53))+X58*COS(RADIANS($A$53)))/(基本参数表!$H$22*基本参数表!$L$10)</f>
        <v>0.28253753041012081</v>
      </c>
      <c r="AG58" s="10">
        <f>-(-I58*SIN(RADIANS($A$53))+Y58*COS(RADIANS($A$53)))/(基本参数表!$H$22*基本参数表!$L$10)</f>
        <v>0.17376763456146607</v>
      </c>
      <c r="AH58" s="10">
        <f>-(-J58*SIN(RADIANS($A$53))+Z58*COS(RADIANS($A$53)))/(基本参数表!$H$22*基本参数表!$L$10)</f>
        <v>0.15448987305181766</v>
      </c>
      <c r="AI58" s="10">
        <f>-(-K58*SIN(RADIANS($A$53))+AA58*COS(RADIANS($A$53)))/(基本参数表!$H$22*基本参数表!$L$10)</f>
        <v>1.1694855828753229E-3</v>
      </c>
      <c r="AJ58" s="10">
        <f>-(-L58*SIN(RADIANS($A$53))+AB58*COS(RADIANS($A$53)))/(基本参数表!$H$22*基本参数表!$L$10)</f>
        <v>1.5775109208891753E-3</v>
      </c>
      <c r="AK58" s="10">
        <f>-(-M58*SIN(RADIANS($A$53))+AC58*COS(RADIANS($A$53)))/(基本参数表!$H$22*基本参数表!$L$10)</f>
        <v>0.9859386543487032</v>
      </c>
      <c r="AL58" s="10">
        <f>-(F58*COS(RADIANS($A$53))*COS(RADIANS(B58))+N58*SIN(RADIANS(B58))+V58*SIN(RADIANS($A$53))*COS(RADIANS(B58)))/(基本参数表!$H$22*基本参数表!$L$10)</f>
        <v>3.0757693859117922E-2</v>
      </c>
      <c r="AM58" s="10">
        <f>-(G58*COS(RADIANS($A$53))*COS(RADIANS(B58))+O58*SIN(RADIANS(B58))+W58*SIN(RADIANS($A$53))*COS(RADIANS(B58)))/(基本参数表!$H$22*基本参数表!$L$10)</f>
        <v>1.7341958716533355E-2</v>
      </c>
      <c r="AN58" s="10">
        <f>-(H58*COS(RADIANS($A$53))*COS(RADIANS(C58))+P58*SIN(RADIANS(C58))+X58*SIN(RADIANS($A$53))*COS(RADIANS(C58)))/(基本参数表!$H$22*基本参数表!$L$10)</f>
        <v>1.8171622463327822E-2</v>
      </c>
      <c r="AO58" s="10">
        <f>-(I58*COS(RADIANS($A$53))*COS(RADIANS(D58))+Q58*SIN(RADIANS(D58))+Y58*SIN(RADIANS($A$53))*COS(RADIANS(D58)))/(基本参数表!$H$22*基本参数表!$L$10)</f>
        <v>1.3452514986703662E-2</v>
      </c>
      <c r="AP58" s="10">
        <f>-(J58*COS(RADIANS($A$53))*COS(RADIANS(E58))+R58*SIN(RADIANS(E58))+Z58*SIN(RADIANS($A$53))*COS(RADIANS(E58)))/(基本参数表!$H$22*基本参数表!$L$10)</f>
        <v>1.6333740565502505E-2</v>
      </c>
      <c r="AQ58" s="10">
        <f>-(K58*COS(RADIANS($A$53))*COS(RADIANS(F58))+S58*SIN(RADIANS(F58))+AA58*SIN(RADIANS($A$53))*COS(RADIANS(F58)))/(基本参数表!$H$22*基本参数表!$L$10)</f>
        <v>-1.8717761823526661E-3</v>
      </c>
      <c r="AR58" s="10">
        <f>-(L58*COS(RADIANS($A$53))*COS(RADIANS(G58))+T58*SIN(RADIANS(G58))+AB58*SIN(RADIANS($A$53))*COS(RADIANS(G58)))/(基本参数表!$H$22*基本参数表!$L$10)</f>
        <v>-1.6449756590660858E-5</v>
      </c>
      <c r="AS58" s="10">
        <f>-(M58*COS(RADIANS($A$53))*COS(RADIANS(H58))+U58*SIN(RADIANS(H58))+AC58*SIN(RADIANS($A$53))*COS(RADIANS(H58)))/(基本参数表!$H$22*基本参数表!$L$10)</f>
        <v>9.123145468105992E-2</v>
      </c>
      <c r="AT58" s="10">
        <f>(-F58*COS(RADIANS($A$53))*SIN(RADIANS(B58))+N58*COS(RADIANS(B58))-V58*SIN(RADIANS($A$53))*SIN(RADIANS(B58)))/(基本参数表!$H$22*基本参数表!$L$10)</f>
        <v>-3.5168813440571316E-2</v>
      </c>
      <c r="AU58" s="10">
        <f>(-G58*COS(RADIANS($A$53))*SIN(RADIANS(B58))+O58*COS(RADIANS(B58))-W58*SIN(RADIANS($A$53))*SIN(RADIANS(B58)))/(基本参数表!$H$22*基本参数表!$L$10)</f>
        <v>1.3085614628016921E-3</v>
      </c>
      <c r="AV58" s="10">
        <f>(-H58*COS(RADIANS($A$53))*SIN(RADIANS(B58))+P58*COS(RADIANS(B58))-X58*SIN(RADIANS($A$53))*SIN(RADIANS(B58)))/(基本参数表!$H$22*基本参数表!$L$10)</f>
        <v>3.6787431767261662E-3</v>
      </c>
      <c r="AW58" s="10">
        <f>(-I58*COS(RADIANS($A$53))*SIN(RADIANS(B58))+Q58*COS(RADIANS(B58))-Y58*SIN(RADIANS($A$53))*SIN(RADIANS(B58)))/(基本参数表!$H$22*基本参数表!$L$10)</f>
        <v>1.2461571335538831E-3</v>
      </c>
      <c r="AX58" s="10">
        <f>(-J58*COS(RADIANS($A$53))*SIN(RADIANS(B58))+R58*COS(RADIANS(B58))-Z58*SIN(RADIANS($A$53))*SIN(RADIANS(B58)))/(基本参数表!$H$22*基本参数表!$L$10)</f>
        <v>3.2396835200238488E-3</v>
      </c>
      <c r="AY58" s="10">
        <f>(-K58*COS(RADIANS($A$53))*SIN(RADIANS(B58))+S58*COS(RADIANS(B58))-AA58*SIN(RADIANS($A$53))*SIN(RADIANS(B58)))/(基本参数表!$H$22*基本参数表!$L$10)</f>
        <v>-2.1698890962796653E-2</v>
      </c>
      <c r="AZ58" s="10">
        <f>(-L58*COS(RADIANS($A$53))*SIN(RADIANS(B58))+T58*COS(RADIANS(B58))-AB58*SIN(RADIANS($A$53))*SIN(RADIANS(B58)))/(基本参数表!$H$22*基本参数表!$L$10)</f>
        <v>-2.5078236286169127E-2</v>
      </c>
      <c r="BA58" s="10">
        <f>(-M58*COS(RADIANS($A$53))*SIN(RADIANS(B58))+U58*COS(RADIANS(B58))-AC58*SIN(RADIANS($A$53))*SIN(RADIANS(B58)))/(基本参数表!$H$22*基本参数表!$L$10)</f>
        <v>-7.2472795396431505E-2</v>
      </c>
      <c r="BB58" s="10">
        <f t="shared" si="26"/>
        <v>17.004846758410061</v>
      </c>
      <c r="BC58" s="10">
        <f t="shared" si="27"/>
        <v>15.548283098017814</v>
      </c>
      <c r="BD58" s="10">
        <f t="shared" si="28"/>
        <v>12.91711139019108</v>
      </c>
      <c r="BE58" s="10">
        <f t="shared" si="29"/>
        <v>9.4583278357014109</v>
      </c>
      <c r="BF58" s="10">
        <f t="shared" si="30"/>
        <v>10.807003547137221</v>
      </c>
      <c r="BG58" s="10">
        <v>0.34532618999999998</v>
      </c>
      <c r="BH58" s="10">
        <v>-6.8092750999999998</v>
      </c>
      <c r="BI58" s="10">
        <v>2.2291944000000001E-2</v>
      </c>
      <c r="BJ58" s="10">
        <f>BG58/(基本参数表!$H$22*基本参数表!$L$10*基本参数表!$H$6/1000)</f>
        <v>1.0527862531667519E-3</v>
      </c>
      <c r="BK58" s="10">
        <f>BH58/(基本参数表!$H$22*基本参数表!$L$10*基本参数表!$D$6/1000)</f>
        <v>-0.29691209186973244</v>
      </c>
      <c r="BL58" s="10">
        <f>BI58/(基本参数表!$H$22*基本参数表!$L$10*基本参数表!$H$6/1000)</f>
        <v>6.7960823358237201E-5</v>
      </c>
      <c r="BM58" s="22">
        <v>0.41420382</v>
      </c>
      <c r="BN58" s="22">
        <v>1.6838597E-3</v>
      </c>
    </row>
    <row r="59" spans="1:66" s="12" customFormat="1">
      <c r="A59" s="68"/>
      <c r="B59" s="20">
        <v>15</v>
      </c>
      <c r="C59" s="10">
        <f t="shared" si="40"/>
        <v>0.9606343835461697</v>
      </c>
      <c r="D59" s="10">
        <f t="shared" si="41"/>
        <v>0.1009667422525347</v>
      </c>
      <c r="E59" s="10">
        <f t="shared" si="42"/>
        <v>0.25881904510252074</v>
      </c>
      <c r="F59" s="10">
        <v>-3.3036026999999999</v>
      </c>
      <c r="G59" s="10">
        <v>2.6014427000000002</v>
      </c>
      <c r="H59" s="10">
        <v>2.1655519999999999</v>
      </c>
      <c r="I59" s="10">
        <v>1.2083931000000001</v>
      </c>
      <c r="J59" s="10">
        <v>-0.2126255</v>
      </c>
      <c r="K59" s="10">
        <v>0.49644416000000002</v>
      </c>
      <c r="L59" s="10">
        <v>0.4677962</v>
      </c>
      <c r="M59" s="10">
        <f t="shared" si="23"/>
        <v>3.4233999599999998</v>
      </c>
      <c r="N59" s="10">
        <v>-11.850745</v>
      </c>
      <c r="O59" s="10">
        <v>-0.38129795</v>
      </c>
      <c r="P59" s="10">
        <v>2.7538456999999999E-2</v>
      </c>
      <c r="Q59" s="10">
        <v>-0.25641035000000001</v>
      </c>
      <c r="R59" s="10">
        <v>4.5632195E-2</v>
      </c>
      <c r="S59" s="10">
        <v>-6.5510419000000004</v>
      </c>
      <c r="T59" s="10">
        <v>-6.4498664000000003</v>
      </c>
      <c r="U59" s="10">
        <f t="shared" si="24"/>
        <v>-25.416190948000001</v>
      </c>
      <c r="V59" s="10">
        <v>-15.918991</v>
      </c>
      <c r="W59" s="10">
        <v>-59.206375999999999</v>
      </c>
      <c r="X59" s="10">
        <v>-57.781677999999999</v>
      </c>
      <c r="Y59" s="10">
        <v>-35.758482000000001</v>
      </c>
      <c r="Z59" s="10">
        <v>-30.621762</v>
      </c>
      <c r="AA59" s="10">
        <v>-0.42782543000000001</v>
      </c>
      <c r="AB59" s="10">
        <v>-0.37544009</v>
      </c>
      <c r="AC59" s="10">
        <f t="shared" si="39"/>
        <v>-200.09055452000001</v>
      </c>
      <c r="AD59" s="10">
        <f>-(-F59*SIN(RADIANS($A$53))+V59*COS(RADIANS($A$53)))/(基本参数表!$H$22*基本参数表!$L$10)</f>
        <v>7.4077431537636712E-2</v>
      </c>
      <c r="AE59" s="10">
        <f>-(-G59*SIN(RADIANS($A$53))+W59*COS(RADIANS($A$53)))/(基本参数表!$H$22*基本参数表!$L$10)</f>
        <v>0.2829550638614533</v>
      </c>
      <c r="AF59" s="10">
        <f>-(-H59*SIN(RADIANS($A$53))+X59*COS(RADIANS($A$53)))/(基本参数表!$H$22*基本参数表!$L$10)</f>
        <v>0.27595959960883282</v>
      </c>
      <c r="AG59" s="10">
        <f>-(-I59*SIN(RADIANS($A$53))+Y59*COS(RADIANS($A$53)))/(基本参数表!$H$22*基本参数表!$L$10)</f>
        <v>0.17071310140165333</v>
      </c>
      <c r="AH59" s="10">
        <f>-(-J59*SIN(RADIANS($A$53))+Z59*COS(RADIANS($A$53)))/(基本参数表!$H$22*基本参数表!$L$10)</f>
        <v>0.14556638362540486</v>
      </c>
      <c r="AI59" s="10">
        <f>-(-K59*SIN(RADIANS($A$53))+AA59*COS(RADIANS($A$53)))/(基本参数表!$H$22*基本参数表!$L$10)</f>
        <v>2.283456112447616E-3</v>
      </c>
      <c r="AJ59" s="10">
        <f>-(-L59*SIN(RADIANS($A$53))+AB59*COS(RADIANS($A$53)))/(基本参数表!$H$22*基本参数表!$L$10)</f>
        <v>2.0199266203531122E-3</v>
      </c>
      <c r="AK59" s="10">
        <f>-(-M59*SIN(RADIANS($A$53))+AC59*COS(RADIANS($A$53)))/(基本参数表!$H$22*基本参数表!$L$10)</f>
        <v>0.95357496276778175</v>
      </c>
      <c r="AL59" s="10">
        <f>-(F59*COS(RADIANS($A$53))*COS(RADIANS(B59))+N59*SIN(RADIANS(B59))+V59*SIN(RADIANS($A$53))*COS(RADIANS(B59)))/(基本参数表!$H$22*基本参数表!$L$10)</f>
        <v>3.7540056626977403E-2</v>
      </c>
      <c r="AM59" s="10">
        <f>-(G59*COS(RADIANS($A$53))*COS(RADIANS(B59))+O59*SIN(RADIANS(B59))+W59*SIN(RADIANS($A$53))*COS(RADIANS(B59)))/(基本参数表!$H$22*基本参数表!$L$10)</f>
        <v>1.7112620703739621E-2</v>
      </c>
      <c r="AN59" s="10">
        <f>-(H59*COS(RADIANS($A$53))*COS(RADIANS(C59))+P59*SIN(RADIANS(C59))+X59*SIN(RADIANS($A$53))*COS(RADIANS(C59)))/(基本参数表!$H$22*基本参数表!$L$10)</f>
        <v>1.8584015067030203E-2</v>
      </c>
      <c r="AO59" s="10">
        <f>-(I59*COS(RADIANS($A$53))*COS(RADIANS(D59))+Q59*SIN(RADIANS(D59))+Y59*SIN(RADIANS($A$53))*COS(RADIANS(D59)))/(基本参数表!$H$22*基本参数表!$L$10)</f>
        <v>1.2132786869240136E-2</v>
      </c>
      <c r="AP59" s="10">
        <f>-(J59*COS(RADIANS($A$53))*COS(RADIANS(E59))+R59*SIN(RADIANS(E59))+Z59*SIN(RADIANS($A$53))*COS(RADIANS(E59)))/(基本参数表!$H$22*基本参数表!$L$10)</f>
        <v>1.6321158814222803E-2</v>
      </c>
      <c r="AQ59" s="10">
        <f>-(K59*COS(RADIANS($A$53))*COS(RADIANS(F59))+S59*SIN(RADIANS(F59))+AA59*SIN(RADIANS($A$53))*COS(RADIANS(F59)))/(基本参数表!$H$22*基本参数表!$L$10)</f>
        <v>-3.949979864371852E-3</v>
      </c>
      <c r="AR59" s="10">
        <f>-(L59*COS(RADIANS($A$53))*COS(RADIANS(G59))+T59*SIN(RADIANS(G59))+AB59*SIN(RADIANS($A$53))*COS(RADIANS(G59)))/(基本参数表!$H$22*基本参数表!$L$10)</f>
        <v>-6.3524501223621139E-4</v>
      </c>
      <c r="AS59" s="10">
        <f>-(M59*COS(RADIANS($A$53))*COS(RADIANS(H59))+U59*SIN(RADIANS(H59))+AC59*SIN(RADIANS($A$53))*COS(RADIANS(H59)))/(基本参数表!$H$22*基本参数表!$L$10)</f>
        <v>8.8293326214832366E-2</v>
      </c>
      <c r="AT59" s="10">
        <f>(-F59*COS(RADIANS($A$53))*SIN(RADIANS(B59))+N59*COS(RADIANS(B59))-V59*SIN(RADIANS($A$53))*SIN(RADIANS(B59)))/(基本参数表!$H$22*基本参数表!$L$10)</f>
        <v>-4.8627306979475239E-2</v>
      </c>
      <c r="AU59" s="10">
        <f>(-G59*COS(RADIANS($A$53))*SIN(RADIANS(B59))+O59*COS(RADIANS(B59))-W59*SIN(RADIANS($A$53))*SIN(RADIANS(B59)))/(基本参数表!$H$22*基本参数表!$L$10)</f>
        <v>2.6970853724558618E-3</v>
      </c>
      <c r="AV59" s="10">
        <f>(-H59*COS(RADIANS($A$53))*SIN(RADIANS(B59))+P59*COS(RADIANS(B59))-X59*SIN(RADIANS($A$53))*SIN(RADIANS(B59)))/(基本参数表!$H$22*基本参数表!$L$10)</f>
        <v>4.9383828825671746E-3</v>
      </c>
      <c r="AW59" s="10">
        <f>(-I59*COS(RADIANS($A$53))*SIN(RADIANS(B59))+Q59*COS(RADIANS(B59))-Y59*SIN(RADIANS($A$53))*SIN(RADIANS(B59)))/(基本参数表!$H$22*基本参数表!$L$10)</f>
        <v>1.9549293138196693E-3</v>
      </c>
      <c r="AX59" s="10">
        <f>(-J59*COS(RADIANS($A$53))*SIN(RADIANS(B59))+R59*COS(RADIANS(B59))-Z59*SIN(RADIANS($A$53))*SIN(RADIANS(B59)))/(基本参数表!$H$22*基本参数表!$L$10)</f>
        <v>4.4353629793375798E-3</v>
      </c>
      <c r="AY59" s="10">
        <f>(-K59*COS(RADIANS($A$53))*SIN(RADIANS(B59))+S59*COS(RADIANS(B59))-AA59*SIN(RADIANS($A$53))*SIN(RADIANS(B59)))/(基本参数表!$H$22*基本参数表!$L$10)</f>
        <v>-3.0824162655578916E-2</v>
      </c>
      <c r="AZ59" s="10">
        <f>(-L59*COS(RADIANS($A$53))*SIN(RADIANS(B59))+T59*COS(RADIANS(B59))-AB59*SIN(RADIANS($A$53))*SIN(RADIANS(B59)))/(基本参数表!$H$22*基本参数表!$L$10)</f>
        <v>-3.0328200203779042E-2</v>
      </c>
      <c r="BA59" s="10">
        <f>(-M59*COS(RADIANS($A$53))*SIN(RADIANS(B59))+U59*COS(RADIANS(B59))-AC59*SIN(RADIANS($A$53))*SIN(RADIANS(B59)))/(基本参数表!$H$22*基本参数表!$L$10)</f>
        <v>-9.5753909290652903E-2</v>
      </c>
      <c r="BB59" s="10">
        <f t="shared" si="26"/>
        <v>16.534876145511667</v>
      </c>
      <c r="BC59" s="10">
        <f t="shared" si="27"/>
        <v>14.849299175311755</v>
      </c>
      <c r="BD59" s="10">
        <f t="shared" si="28"/>
        <v>14.070394810483052</v>
      </c>
      <c r="BE59" s="10">
        <f t="shared" si="29"/>
        <v>8.9188755089224099</v>
      </c>
      <c r="BF59" s="10">
        <f t="shared" si="30"/>
        <v>10.800079730234367</v>
      </c>
      <c r="BG59" s="10">
        <v>4.0003802999999998E-2</v>
      </c>
      <c r="BH59" s="10">
        <v>-6.9176538000000001</v>
      </c>
      <c r="BI59" s="10">
        <v>6.3595579000000004</v>
      </c>
      <c r="BJ59" s="10">
        <f>BG59/(基本参数表!$H$22*基本参数表!$L$10*基本参数表!$H$6/1000)</f>
        <v>1.2195847025906395E-4</v>
      </c>
      <c r="BK59" s="10">
        <f>BH59/(基本参数表!$H$22*基本参数表!$L$10*基本参数表!$D$6/1000)</f>
        <v>-0.30163784403256139</v>
      </c>
      <c r="BL59" s="10">
        <f>BI59/(基本参数表!$H$22*基本参数表!$L$10*基本参数表!$H$6/1000)</f>
        <v>1.9388205491561523E-2</v>
      </c>
      <c r="BM59" s="22">
        <v>0.41576039999999997</v>
      </c>
      <c r="BN59" s="22">
        <v>2.1270246999999999E-4</v>
      </c>
    </row>
    <row r="60" spans="1:66" s="12" customFormat="1">
      <c r="A60" s="68">
        <v>8</v>
      </c>
      <c r="B60" s="20">
        <v>0</v>
      </c>
      <c r="C60" s="10">
        <f>COS(RADIANS($A$60))*COS(RADIANS(B60))</f>
        <v>0.99026806874157036</v>
      </c>
      <c r="D60" s="10">
        <f>SIN(RADIANS($A$60))*COS(RADIANS(B60))</f>
        <v>0.13917310096006544</v>
      </c>
      <c r="E60" s="10">
        <f>SIN(RADIANS(B60))</f>
        <v>0</v>
      </c>
      <c r="F60" s="10">
        <v>-3.1420750000000002</v>
      </c>
      <c r="G60" s="10">
        <v>4.2910228999999998</v>
      </c>
      <c r="H60" s="10">
        <v>3.6426224999999999</v>
      </c>
      <c r="I60" s="10">
        <v>1.3807788000000001</v>
      </c>
      <c r="J60" s="10">
        <v>1.7009802000000001</v>
      </c>
      <c r="K60" s="10">
        <v>-0.25283549</v>
      </c>
      <c r="L60" s="10">
        <v>-0.32162669999999999</v>
      </c>
      <c r="M60" s="10">
        <f t="shared" si="23"/>
        <v>7.2988672099999992</v>
      </c>
      <c r="N60" s="10">
        <v>-0.90557511999999996</v>
      </c>
      <c r="O60" s="10">
        <v>-0.36961064999999999</v>
      </c>
      <c r="P60" s="10">
        <v>0.32885077000000001</v>
      </c>
      <c r="Q60" s="10">
        <v>-0.21626556</v>
      </c>
      <c r="R60" s="10">
        <v>0.23252954000000001</v>
      </c>
      <c r="S60" s="10">
        <v>0.89396308999999996</v>
      </c>
      <c r="T60" s="10">
        <v>-0.78007873000000005</v>
      </c>
      <c r="U60" s="10">
        <f t="shared" si="24"/>
        <v>-0.81618666000000006</v>
      </c>
      <c r="V60" s="10">
        <v>-16.777844000000002</v>
      </c>
      <c r="W60" s="10">
        <v>-66.972201999999996</v>
      </c>
      <c r="X60" s="10">
        <v>-62.777420999999997</v>
      </c>
      <c r="Y60" s="10">
        <v>-39.706093000000003</v>
      </c>
      <c r="Z60" s="10">
        <v>-40.764479999999999</v>
      </c>
      <c r="AA60" s="10">
        <v>-3.5471187000000001E-2</v>
      </c>
      <c r="AB60" s="10">
        <v>-1.0731783E-2</v>
      </c>
      <c r="AC60" s="10">
        <f t="shared" ref="AC60:AC66" si="43">SUM(V60:AB60)</f>
        <v>-227.04424297000003</v>
      </c>
      <c r="AD60" s="10">
        <f>-(-F60*SIN(RADIANS($A$60))+V60*COS(RADIANS($A$60)))/(基本参数表!$H$22*基本参数表!$L$10)</f>
        <v>7.7381810893816488E-2</v>
      </c>
      <c r="AE60" s="10">
        <f>-(-G60*SIN(RADIANS($A$60))+W60*COS(RADIANS($A$60)))/(基本参数表!$H$22*基本参数表!$L$10)</f>
        <v>0.32009152158655801</v>
      </c>
      <c r="AF60" s="10">
        <f>-(-H60*SIN(RADIANS($A$60))+X60*COS(RADIANS($A$60)))/(基本参数表!$H$22*基本参数表!$L$10)</f>
        <v>0.29978997029126953</v>
      </c>
      <c r="AG60" s="10">
        <f>-(-I60*SIN(RADIANS($A$60))+Y60*COS(RADIANS($A$60)))/(基本参数表!$H$22*基本参数表!$L$10)</f>
        <v>0.18899961642584087</v>
      </c>
      <c r="AH60" s="10">
        <f>-(-J60*SIN(RADIANS($A$60))+Z60*COS(RADIANS($A$60)))/(基本参数表!$H$22*基本参数表!$L$10)</f>
        <v>0.19422616282547686</v>
      </c>
      <c r="AI60" s="10">
        <f>-(-K60*SIN(RADIANS($A$60))+AA60*COS(RADIANS($A$60)))/(基本参数表!$H$22*基本参数表!$L$10)</f>
        <v>-2.9616369592923732E-7</v>
      </c>
      <c r="AJ60" s="10">
        <f>-(-L60*SIN(RADIANS($A$60))+AB60*COS(RADIANS($A$60)))/(基本参数表!$H$22*基本参数表!$L$10)</f>
        <v>-1.6327754228409946E-4</v>
      </c>
      <c r="AK60" s="10">
        <f>-(-M60*SIN(RADIANS($A$60))+AC60*COS(RADIANS($A$60)))/(基本参数表!$H$22*基本参数表!$L$10)</f>
        <v>1.0803255083169818</v>
      </c>
      <c r="AL60" s="10">
        <f>-(F60*COS(RADIANS($A$60))*COS(RADIANS(B60))+N60*SIN(RADIANS(B60))+V60*SIN(RADIANS($A$60))*COS(RADIANS(B60)))/(基本参数表!$H$22*基本参数表!$L$10)</f>
        <v>2.6052705122787581E-2</v>
      </c>
      <c r="AM60" s="10">
        <f>-(G60*COS(RADIANS($A$60))*COS(RADIANS(B60))+O60*SIN(RADIANS(B60))+W60*SIN(RADIANS($A$60))*COS(RADIANS(B60)))/(基本参数表!$H$22*基本参数表!$L$10)</f>
        <v>2.4258679473467742E-2</v>
      </c>
      <c r="AN60" s="10">
        <f>-(H60*COS(RADIANS($A$60))*COS(RADIANS(C60))+P60*SIN(RADIANS(C60))+X60*SIN(RADIANS($A$60))*COS(RADIANS(C60)))/(基本参数表!$H$22*基本参数表!$L$10)</f>
        <v>2.4506649126025157E-2</v>
      </c>
      <c r="AO60" s="10">
        <f>-(I60*COS(RADIANS($A$60))*COS(RADIANS(D60))+Q60*SIN(RADIANS(D60))+Y60*SIN(RADIANS($A$60))*COS(RADIANS(D60)))/(基本参数表!$H$22*基本参数表!$L$10)</f>
        <v>1.9894938410960582E-2</v>
      </c>
      <c r="AP60" s="10">
        <f>-(J60*COS(RADIANS($A$60))*COS(RADIANS(E60))+R60*SIN(RADIANS(E60))+Z60*SIN(RADIANS($A$60))*COS(RADIANS(E60)))/(基本参数表!$H$22*基本参数表!$L$10)</f>
        <v>1.9080334648086211E-2</v>
      </c>
      <c r="AQ60" s="10">
        <f>-(K60*COS(RADIANS($A$60))*COS(RADIANS(F60))+S60*SIN(RADIANS(F60))+AA60*SIN(RADIANS($A$60))*COS(RADIANS(F60)))/(基本参数表!$H$22*基本参数表!$L$10)</f>
        <v>1.4537975073950374E-3</v>
      </c>
      <c r="AR60" s="10">
        <f>-(L60*COS(RADIANS($A$60))*COS(RADIANS(G60))+T60*SIN(RADIANS(G60))+AB60*SIN(RADIANS($A$60))*COS(RADIANS(G60)))/(基本参数表!$H$22*基本参数表!$L$10)</f>
        <v>1.8055326778593477E-3</v>
      </c>
      <c r="AS60" s="10">
        <f>-(M60*COS(RADIANS($A$60))*COS(RADIANS(H60))+U60*SIN(RADIANS(H60))+AC60*SIN(RADIANS($A$60))*COS(RADIANS(H60)))/(基本参数表!$H$22*基本参数表!$L$10)</f>
        <v>0.11658611379650059</v>
      </c>
      <c r="AT60" s="10">
        <f>(-F60*COS(RADIANS($A$60))*SIN(RADIANS(B60))+N60*COS(RADIANS(B60))-V60*SIN(RADIANS($A$60))*SIN(RADIANS(B60)))/(基本参数表!$H$22*基本参数表!$L$10)</f>
        <v>-4.3316974362975769E-3</v>
      </c>
      <c r="AU60" s="10">
        <f>(-G60*COS(RADIANS($A$60))*SIN(RADIANS(B60))+O60*COS(RADIANS(B60))-W60*SIN(RADIANS($A$60))*SIN(RADIANS(B60)))/(基本参数表!$H$22*基本参数表!$L$10)</f>
        <v>-1.7679830967896742E-3</v>
      </c>
      <c r="AV60" s="10">
        <f>(-H60*COS(RADIANS($A$60))*SIN(RADIANS(B60))+P60*COS(RADIANS(B60))-X60*SIN(RADIANS($A$60))*SIN(RADIANS(B60)))/(基本参数表!$H$22*基本参数表!$L$10)</f>
        <v>1.5730136637736737E-3</v>
      </c>
      <c r="AW60" s="10">
        <f>(-I60*COS(RADIANS($A$60))*SIN(RADIANS(B60))+Q60*COS(RADIANS(B60))-Y60*SIN(RADIANS($A$60))*SIN(RADIANS(B60)))/(基本参数表!$H$22*基本参数表!$L$10)</f>
        <v>-1.0344773736843166E-3</v>
      </c>
      <c r="AX60" s="10">
        <f>(-J60*COS(RADIANS($A$60))*SIN(RADIANS(B60))+R60*COS(RADIANS(B60))-Z60*SIN(RADIANS($A$60))*SIN(RADIANS(B60)))/(基本参数表!$H$22*基本参数表!$L$10)</f>
        <v>1.1122739461762762E-3</v>
      </c>
      <c r="AY60" s="10">
        <f>(-K60*COS(RADIANS($A$60))*SIN(RADIANS(B60))+S60*COS(RADIANS(B60))-AA60*SIN(RADIANS($A$60))*SIN(RADIANS(B60)))/(基本参数表!$H$22*基本参数表!$L$10)</f>
        <v>4.276152844280505E-3</v>
      </c>
      <c r="AZ60" s="10">
        <f>(-L60*COS(RADIANS($A$60))*SIN(RADIANS(B60))+T60*COS(RADIANS(B60))-AB60*SIN(RADIANS($A$60))*SIN(RADIANS(B60)))/(基本参数表!$H$22*基本参数表!$L$10)</f>
        <v>-3.7314022439698539E-3</v>
      </c>
      <c r="BA60" s="10">
        <f>(-M60*COS(RADIANS($A$60))*SIN(RADIANS(B60))+U60*COS(RADIANS(B60))-AC60*SIN(RADIANS($A$60))*SIN(RADIANS(B60)))/(基本参数表!$H$22*基本参数表!$L$10)</f>
        <v>-3.9041196965109667E-3</v>
      </c>
      <c r="BB60" s="10">
        <f t="shared" si="26"/>
        <v>13.194927693267443</v>
      </c>
      <c r="BC60" s="10">
        <f t="shared" si="27"/>
        <v>12.233005367221079</v>
      </c>
      <c r="BD60" s="10">
        <f t="shared" si="28"/>
        <v>9.49988446919326</v>
      </c>
      <c r="BE60" s="10">
        <f t="shared" si="29"/>
        <v>10.179389743824963</v>
      </c>
      <c r="BF60" s="10">
        <f t="shared" si="30"/>
        <v>9.2663308959991131</v>
      </c>
      <c r="BG60" s="10">
        <v>1.3277827</v>
      </c>
      <c r="BH60" s="10">
        <v>-8.8808817999999992</v>
      </c>
      <c r="BI60" s="10">
        <v>8.6667942999999997E-2</v>
      </c>
      <c r="BJ60" s="10">
        <f>BG60/(基本参数表!$H$22*基本参数表!$L$10*基本参数表!$H$6/1000)</f>
        <v>4.0479738121010555E-3</v>
      </c>
      <c r="BK60" s="10">
        <f>BH60/(基本参数表!$H$22*基本参数表!$L$10*基本参数表!$D$6/1000)</f>
        <v>-0.38724257048827926</v>
      </c>
      <c r="BL60" s="10">
        <f>BI60/(基本参数表!$H$22*基本参数表!$L$10*基本参数表!$H$6/1000)</f>
        <v>2.6422212280116842E-4</v>
      </c>
      <c r="BM60" s="22">
        <v>0.42037837</v>
      </c>
      <c r="BN60" s="22">
        <v>5.8543544999999997E-3</v>
      </c>
    </row>
    <row r="61" spans="1:66" s="12" customFormat="1">
      <c r="A61" s="68"/>
      <c r="B61" s="20">
        <v>2</v>
      </c>
      <c r="C61" s="10">
        <f t="shared" ref="C61:C66" si="44">COS(RADIANS($A$60))*COS(RADIANS(B61))</f>
        <v>0.98966482419024082</v>
      </c>
      <c r="D61" s="10">
        <f t="shared" ref="D61:D66" si="45">SIN(RADIANS($A$60))*COS(RADIANS(B61))</f>
        <v>0.13908832046729191</v>
      </c>
      <c r="E61" s="10">
        <f>SIN(RADIANS(B61))</f>
        <v>3.4899496702500969E-2</v>
      </c>
      <c r="F61" s="10">
        <v>-3.2631977000000001</v>
      </c>
      <c r="G61" s="10">
        <v>4.4386016000000001</v>
      </c>
      <c r="H61" s="10">
        <v>3.5621863</v>
      </c>
      <c r="I61" s="10">
        <v>1.4450904</v>
      </c>
      <c r="J61" s="10">
        <v>1.5602955999999999</v>
      </c>
      <c r="K61" s="10">
        <v>-0.27617678000000001</v>
      </c>
      <c r="L61" s="10">
        <v>-0.28687236999999999</v>
      </c>
      <c r="M61" s="10">
        <f t="shared" si="23"/>
        <v>7.179927049999999</v>
      </c>
      <c r="N61" s="10">
        <v>-2.2546683999999999</v>
      </c>
      <c r="O61" s="10">
        <v>-0.38494748000000001</v>
      </c>
      <c r="P61" s="10">
        <v>0.30776403000000002</v>
      </c>
      <c r="Q61" s="10">
        <v>-0.22957610000000001</v>
      </c>
      <c r="R61" s="10">
        <v>0.21611731000000001</v>
      </c>
      <c r="S61" s="10">
        <v>1.7162040999999999E-2</v>
      </c>
      <c r="T61" s="10">
        <v>-1.6501964</v>
      </c>
      <c r="U61" s="10">
        <f t="shared" si="24"/>
        <v>-3.9783449989999999</v>
      </c>
      <c r="V61" s="10">
        <v>-17.155891</v>
      </c>
      <c r="W61" s="10">
        <v>-66.890575999999996</v>
      </c>
      <c r="X61" s="10">
        <v>-62.659072000000002</v>
      </c>
      <c r="Y61" s="10">
        <v>-39.770290000000003</v>
      </c>
      <c r="Z61" s="10">
        <v>-40.396855000000002</v>
      </c>
      <c r="AA61" s="10">
        <v>-2.7445147999999999E-2</v>
      </c>
      <c r="AB61" s="10">
        <v>-3.4699925999999999E-2</v>
      </c>
      <c r="AC61" s="10">
        <f t="shared" si="43"/>
        <v>-226.93482907399999</v>
      </c>
      <c r="AD61" s="10">
        <f>-(-F61*SIN(RADIANS($A$60))+V61*COS(RADIANS($A$60)))/(基本参数表!$H$22*基本参数表!$L$10)</f>
        <v>7.9091916220009342E-2</v>
      </c>
      <c r="AE61" s="10">
        <f>-(-G61*SIN(RADIANS($A$60))+W61*COS(RADIANS($A$60)))/(基本参数表!$H$22*基本参数表!$L$10)</f>
        <v>0.31980311982805132</v>
      </c>
      <c r="AF61" s="10">
        <f>-(-H61*SIN(RADIANS($A$60))+X61*COS(RADIANS($A$60)))/(基本参数表!$H$22*基本参数表!$L$10)</f>
        <v>0.29917582533536902</v>
      </c>
      <c r="AG61" s="10">
        <f>-(-I61*SIN(RADIANS($A$60))+Y61*COS(RADIANS($A$60)))/(基本参数表!$H$22*基本参数表!$L$10)</f>
        <v>0.18934651898252106</v>
      </c>
      <c r="AH61" s="10">
        <f>-(-J61*SIN(RADIANS($A$60))+Z61*COS(RADIANS($A$60)))/(基本参数表!$H$22*基本参数表!$L$10)</f>
        <v>0.19239113529856933</v>
      </c>
      <c r="AI61" s="10">
        <f>-(-K61*SIN(RADIANS($A$60))+AA61*COS(RADIANS($A$60)))/(基本参数表!$H$22*基本参数表!$L$10)</f>
        <v>-5.3852692327671882E-5</v>
      </c>
      <c r="AJ61" s="10">
        <f>-(-L61*SIN(RADIANS($A$60))+AB61*COS(RADIANS($A$60)))/(基本参数表!$H$22*基本参数表!$L$10)</f>
        <v>-2.660837676126821E-5</v>
      </c>
      <c r="AK61" s="10">
        <f>-(-M61*SIN(RADIANS($A$60))+AC61*COS(RADIANS($A$60)))/(基本参数表!$H$22*基本参数表!$L$10)</f>
        <v>1.0797280545954311</v>
      </c>
      <c r="AL61" s="10">
        <f>-(F61*COS(RADIANS($A$60))*COS(RADIANS(B61))+N61*SIN(RADIANS(B61))+V61*SIN(RADIANS($A$60))*COS(RADIANS(B61)))/(基本参数表!$H$22*基本参数表!$L$10)</f>
        <v>2.7238127150734932E-2</v>
      </c>
      <c r="AM61" s="10">
        <f>-(G61*COS(RADIANS($A$60))*COS(RADIANS(B61))+O61*SIN(RADIANS(B61))+W61*SIN(RADIANS($A$60))*COS(RADIANS(B61)))/(基本参数表!$H$22*基本参数表!$L$10)</f>
        <v>2.3555229992617693E-2</v>
      </c>
      <c r="AN61" s="10">
        <f>-(H61*COS(RADIANS($A$60))*COS(RADIANS(C61))+P61*SIN(RADIANS(C61))+X61*SIN(RADIANS($A$60))*COS(RADIANS(C61)))/(基本参数表!$H$22*基本参数表!$L$10)</f>
        <v>2.4810591793271362E-2</v>
      </c>
      <c r="AO61" s="10">
        <f>-(I61*COS(RADIANS($A$60))*COS(RADIANS(D61))+Q61*SIN(RADIANS(D61))+Y61*SIN(RADIANS($A$60))*COS(RADIANS(D61)))/(基本参数表!$H$22*基本参数表!$L$10)</f>
        <v>1.9633197107197287E-2</v>
      </c>
      <c r="AP61" s="10">
        <f>-(J61*COS(RADIANS($A$60))*COS(RADIANS(E61))+R61*SIN(RADIANS(E61))+Z61*SIN(RADIANS($A$60))*COS(RADIANS(E61)))/(基本参数表!$H$22*基本参数表!$L$10)</f>
        <v>1.950136443847247E-2</v>
      </c>
      <c r="AQ61" s="10">
        <f>-(K61*COS(RADIANS($A$60))*COS(RADIANS(F61))+S61*SIN(RADIANS(F61))+AA61*SIN(RADIANS($A$60))*COS(RADIANS(F61)))/(基本参数表!$H$22*基本参数表!$L$10)</f>
        <v>1.3289911032729799E-3</v>
      </c>
      <c r="AR61" s="10">
        <f>-(L61*COS(RADIANS($A$60))*COS(RADIANS(G61))+T61*SIN(RADIANS(G61))+AB61*SIN(RADIANS($A$60))*COS(RADIANS(G61)))/(基本参数表!$H$22*基本参数表!$L$10)</f>
        <v>1.9887002609664636E-3</v>
      </c>
      <c r="AS61" s="10">
        <f>-(M61*COS(RADIANS($A$60))*COS(RADIANS(H61))+U61*SIN(RADIANS(H61))+AC61*SIN(RADIANS($A$60))*COS(RADIANS(H61)))/(基本参数表!$H$22*基本参数表!$L$10)</f>
        <v>0.11802032901785721</v>
      </c>
      <c r="AT61" s="10">
        <f>(-F61*COS(RADIANS($A$60))*SIN(RADIANS(B61))+N61*COS(RADIANS(B61))-V61*SIN(RADIANS($A$60))*SIN(RADIANS(B61)))/(基本参数表!$H$22*基本参数表!$L$10)</f>
        <v>-9.8403021734572924E-3</v>
      </c>
      <c r="AU61" s="10">
        <f>(-G61*COS(RADIANS($A$60))*SIN(RADIANS(B61))+O61*COS(RADIANS(B61))-W61*SIN(RADIANS($A$60))*SIN(RADIANS(B61)))/(基本参数表!$H$22*基本参数表!$L$10)</f>
        <v>-1.0199003956034029E-3</v>
      </c>
      <c r="AV61" s="10">
        <f>(-H61*COS(RADIANS($A$60))*SIN(RADIANS(B61))+P61*COS(RADIANS(B61))-X61*SIN(RADIANS($A$60))*SIN(RADIANS(B61)))/(基本参数表!$H$22*基本参数表!$L$10)</f>
        <v>2.3381451448961214E-3</v>
      </c>
      <c r="AW61" s="10">
        <f>(-I61*COS(RADIANS($A$60))*SIN(RADIANS(B61))+Q61*COS(RADIANS(B61))-Y61*SIN(RADIANS($A$60))*SIN(RADIANS(B61)))/(基本参数表!$H$22*基本参数表!$L$10)</f>
        <v>-4.123799186539166E-4</v>
      </c>
      <c r="AX61" s="10">
        <f>(-J61*COS(RADIANS($A$60))*SIN(RADIANS(B61))+R61*COS(RADIANS(B61))-Z61*SIN(RADIANS($A$60))*SIN(RADIANS(B61)))/(基本参数表!$H$22*基本参数表!$L$10)</f>
        <v>1.7137484016404084E-3</v>
      </c>
      <c r="AY61" s="10">
        <f>(-K61*COS(RADIANS($A$60))*SIN(RADIANS(B61))+S61*COS(RADIANS(B61))-AA61*SIN(RADIANS($A$60))*SIN(RADIANS(B61)))/(基本参数表!$H$22*基本参数表!$L$10)</f>
        <v>1.2833541703381187E-4</v>
      </c>
      <c r="AZ61" s="10">
        <f>(-L61*COS(RADIANS($A$60))*SIN(RADIANS(B61))+T61*COS(RADIANS(B61))-AB61*SIN(RADIANS($A$60))*SIN(RADIANS(B61)))/(基本参数表!$H$22*基本参数表!$L$10)</f>
        <v>-7.8404554447979065E-3</v>
      </c>
      <c r="BA61" s="10">
        <f>(-M61*COS(RADIANS($A$60))*SIN(RADIANS(B61))+U61*COS(RADIANS(B61))-AC61*SIN(RADIANS($A$60))*SIN(RADIANS(B61)))/(基本参数表!$H$22*基本参数表!$L$10)</f>
        <v>-1.4932808968942177E-2</v>
      </c>
      <c r="BB61" s="10">
        <f t="shared" si="26"/>
        <v>13.576735184851897</v>
      </c>
      <c r="BC61" s="10">
        <f t="shared" si="27"/>
        <v>12.058391344639574</v>
      </c>
      <c r="BD61" s="10">
        <f t="shared" si="28"/>
        <v>9.6442020089081151</v>
      </c>
      <c r="BE61" s="10">
        <f t="shared" si="29"/>
        <v>9.8655217641601691</v>
      </c>
      <c r="BF61" s="10">
        <f t="shared" si="30"/>
        <v>9.1486616211014073</v>
      </c>
      <c r="BG61" s="10">
        <v>0.98415423999999996</v>
      </c>
      <c r="BH61" s="10">
        <v>-8.8708793999999997</v>
      </c>
      <c r="BI61" s="10">
        <v>0.93817863000000001</v>
      </c>
      <c r="BJ61" s="10">
        <f>BG61/(基本参数表!$H$22*基本参数表!$L$10*基本参数表!$H$6/1000)</f>
        <v>3.0003633806858733E-3</v>
      </c>
      <c r="BK61" s="10">
        <f>BH61/(基本参数表!$H$22*基本参数表!$L$10*基本参数表!$D$6/1000)</f>
        <v>-0.38680642516236674</v>
      </c>
      <c r="BL61" s="10">
        <f>BI61/(基本参数表!$H$22*基本参数表!$L$10*基本参数表!$H$6/1000)</f>
        <v>2.8601988302098271E-3</v>
      </c>
      <c r="BM61" s="22">
        <v>0.42035220000000001</v>
      </c>
      <c r="BN61" s="22">
        <v>4.3450197000000001E-3</v>
      </c>
    </row>
    <row r="62" spans="1:66" s="12" customFormat="1">
      <c r="A62" s="68"/>
      <c r="B62" s="20">
        <v>4</v>
      </c>
      <c r="C62" s="10">
        <f t="shared" si="44"/>
        <v>0.98785582549681494</v>
      </c>
      <c r="D62" s="10">
        <f t="shared" si="45"/>
        <v>0.13883408228094229</v>
      </c>
      <c r="E62" s="10">
        <f t="shared" ref="E62:E66" si="46">SIN(RADIANS(B62))</f>
        <v>6.9756473744125302E-2</v>
      </c>
      <c r="F62" s="10">
        <v>-3.4160469999999998</v>
      </c>
      <c r="G62" s="10">
        <v>4.4886531999999999</v>
      </c>
      <c r="H62" s="10">
        <v>3.4255711999999998</v>
      </c>
      <c r="I62" s="10">
        <v>1.5250885999999999</v>
      </c>
      <c r="J62" s="10">
        <v>1.4780507000000001</v>
      </c>
      <c r="K62" s="10">
        <v>-0.25759789</v>
      </c>
      <c r="L62" s="10">
        <v>-0.16338343</v>
      </c>
      <c r="M62" s="10">
        <f t="shared" si="23"/>
        <v>7.0803353799999993</v>
      </c>
      <c r="N62" s="10">
        <v>-3.3854028</v>
      </c>
      <c r="O62" s="10">
        <v>-0.39328016999999998</v>
      </c>
      <c r="P62" s="10">
        <v>0.27996296999999998</v>
      </c>
      <c r="Q62" s="10">
        <v>-0.2432627</v>
      </c>
      <c r="R62" s="10">
        <v>0.19604835000000001</v>
      </c>
      <c r="S62" s="10">
        <v>-0.98415593999999995</v>
      </c>
      <c r="T62" s="10">
        <v>-2.6774412000000001</v>
      </c>
      <c r="U62" s="10">
        <f t="shared" si="24"/>
        <v>-7.2075314900000009</v>
      </c>
      <c r="V62" s="10">
        <v>-17.854610999999998</v>
      </c>
      <c r="W62" s="10">
        <v>-66.858675000000005</v>
      </c>
      <c r="X62" s="10">
        <v>-62.118692000000003</v>
      </c>
      <c r="Y62" s="10">
        <v>-39.725788000000001</v>
      </c>
      <c r="Z62" s="10">
        <v>-40.462767999999997</v>
      </c>
      <c r="AA62" s="10">
        <v>-4.2972330000000003E-2</v>
      </c>
      <c r="AB62" s="10">
        <v>-9.0075241E-2</v>
      </c>
      <c r="AC62" s="10">
        <f t="shared" si="43"/>
        <v>-227.15358157099999</v>
      </c>
      <c r="AD62" s="10">
        <f>-(-F62*SIN(RADIANS($A$60))+V62*COS(RADIANS($A$60)))/(基本参数表!$H$22*基本参数表!$L$10)</f>
        <v>8.2299869264576234E-2</v>
      </c>
      <c r="AE62" s="10">
        <f>-(-G62*SIN(RADIANS($A$60))+W62*COS(RADIANS($A$60)))/(基本参数表!$H$22*基本参数表!$L$10)</f>
        <v>0.31968533084469791</v>
      </c>
      <c r="AF62" s="10">
        <f>-(-H62*SIN(RADIANS($A$60))+X62*COS(RADIANS($A$60)))/(基本参数表!$H$22*基本参数表!$L$10)</f>
        <v>0.29652519849406234</v>
      </c>
      <c r="AG62" s="10">
        <f>-(-I62*SIN(RADIANS($A$60))+Y62*COS(RADIANS($A$60)))/(基本参数表!$H$22*基本参数表!$L$10)</f>
        <v>0.18918897732359866</v>
      </c>
      <c r="AH62" s="10">
        <f>-(-J62*SIN(RADIANS($A$60))+Z62*COS(RADIANS($A$60)))/(基本参数表!$H$22*基本参数表!$L$10)</f>
        <v>0.19264860123580063</v>
      </c>
      <c r="AI62" s="10">
        <f>-(-K62*SIN(RADIANS($A$60))+AA62*COS(RADIANS($A$60)))/(基本参数表!$H$22*基本参数表!$L$10)</f>
        <v>3.2064956232199986E-5</v>
      </c>
      <c r="AJ62" s="10">
        <f>-(-L62*SIN(RADIANS($A$60))+AB62*COS(RADIANS($A$60)))/(基本参数表!$H$22*基本参数表!$L$10)</f>
        <v>3.1790278833900942E-4</v>
      </c>
      <c r="AK62" s="10">
        <f>-(-M62*SIN(RADIANS($A$60))+AC62*COS(RADIANS($A$60)))/(基本参数表!$H$22*基本参数表!$L$10)</f>
        <v>1.0806979449073069</v>
      </c>
      <c r="AL62" s="10">
        <f>-(F62*COS(RADIANS($A$60))*COS(RADIANS(B62))+N62*SIN(RADIANS(B62))+V62*SIN(RADIANS($A$60))*COS(RADIANS(B62)))/(基本参数表!$H$22*基本参数表!$L$10)</f>
        <v>2.9128520117004387E-2</v>
      </c>
      <c r="AM62" s="10">
        <f>-(G62*COS(RADIANS($A$60))*COS(RADIANS(B62))+O62*SIN(RADIANS(B62))+W62*SIN(RADIANS($A$60))*COS(RADIANS(B62)))/(基本参数表!$H$22*基本参数表!$L$10)</f>
        <v>2.3321562264072088E-2</v>
      </c>
      <c r="AN62" s="10">
        <f>-(H62*COS(RADIANS($A$60))*COS(RADIANS(C62))+P62*SIN(RADIANS(C62))+X62*SIN(RADIANS($A$60))*COS(RADIANS(C62)))/(基本参数表!$H$22*基本参数表!$L$10)</f>
        <v>2.5100282640091121E-2</v>
      </c>
      <c r="AO62" s="10">
        <f>-(I62*COS(RADIANS($A$60))*COS(RADIANS(D62))+Q62*SIN(RADIANS(D62))+Y62*SIN(RADIANS($A$60))*COS(RADIANS(D62)))/(基本参数表!$H$22*基本参数表!$L$10)</f>
        <v>1.9224789932055356E-2</v>
      </c>
      <c r="AP62" s="10">
        <f>-(J62*COS(RADIANS($A$60))*COS(RADIANS(E62))+R62*SIN(RADIANS(E62))+Z62*SIN(RADIANS($A$60))*COS(RADIANS(E62)))/(基本参数表!$H$22*基本参数表!$L$10)</f>
        <v>1.9934299438291871E-2</v>
      </c>
      <c r="AQ62" s="10">
        <f>-(K62*COS(RADIANS($A$60))*COS(RADIANS(F62))+S62*SIN(RADIANS(F62))+AA62*SIN(RADIANS($A$60))*COS(RADIANS(F62)))/(基本参数表!$H$22*基本参数表!$L$10)</f>
        <v>9.6607644257271281E-4</v>
      </c>
      <c r="AR62" s="10">
        <f>-(L62*COS(RADIANS($A$60))*COS(RADIANS(G62))+T62*SIN(RADIANS(G62))+AB62*SIN(RADIANS($A$60))*COS(RADIANS(G62)))/(基本参数表!$H$22*基本参数表!$L$10)</f>
        <v>1.8336353153763066E-3</v>
      </c>
      <c r="AS62" s="10">
        <f>-(M62*COS(RADIANS($A$60))*COS(RADIANS(H62))+U62*SIN(RADIANS(H62))+AC62*SIN(RADIANS($A$60))*COS(RADIANS(H62)))/(基本参数表!$H$22*基本参数表!$L$10)</f>
        <v>0.11953127091176249</v>
      </c>
      <c r="AT62" s="10">
        <f>(-F62*COS(RADIANS($A$60))*SIN(RADIANS(B62))+N62*COS(RADIANS(B62))-V62*SIN(RADIANS($A$60))*SIN(RADIANS(B62)))/(基本参数表!$H$22*基本参数表!$L$10)</f>
        <v>-1.419630001027975E-2</v>
      </c>
      <c r="AU62" s="10">
        <f>(-G62*COS(RADIANS($A$60))*SIN(RADIANS(B62))+O62*COS(RADIANS(B62))-W62*SIN(RADIANS($A$60))*SIN(RADIANS(B62)))/(基本参数表!$H$22*基本参数表!$L$10)</f>
        <v>-2.5499428665961248E-4</v>
      </c>
      <c r="AV62" s="10">
        <f>(-H62*COS(RADIANS($A$60))*SIN(RADIANS(B62))+P62*COS(RADIANS(B62))-X62*SIN(RADIANS($A$60))*SIN(RADIANS(B62)))/(基本参数表!$H$22*基本参数表!$L$10)</f>
        <v>3.0886815198891754E-3</v>
      </c>
      <c r="AW62" s="10">
        <f>(-I62*COS(RADIANS($A$60))*SIN(RADIANS(B62))+Q62*COS(RADIANS(B62))-Y62*SIN(RADIANS($A$60))*SIN(RADIANS(B62)))/(基本参数表!$H$22*基本参数表!$L$10)</f>
        <v>1.8008073310495358E-4</v>
      </c>
      <c r="AX62" s="10">
        <f>(-J62*COS(RADIANS($A$60))*SIN(RADIANS(B62))+R62*COS(RADIANS(B62))-Z62*SIN(RADIANS($A$60))*SIN(RADIANS(B62)))/(基本参数表!$H$22*基本参数表!$L$10)</f>
        <v>2.3261137993898853E-3</v>
      </c>
      <c r="AY62" s="10">
        <f>(-K62*COS(RADIANS($A$60))*SIN(RADIANS(B62))+S62*COS(RADIANS(B62))-AA62*SIN(RADIANS($A$60))*SIN(RADIANS(B62)))/(基本参数表!$H$22*基本参数表!$L$10)</f>
        <v>-4.6089989069600015E-3</v>
      </c>
      <c r="AZ62" s="10">
        <f>(-L62*COS(RADIANS($A$60))*SIN(RADIANS(B62))+T62*COS(RADIANS(B62))-AB62*SIN(RADIANS($A$60))*SIN(RADIANS(B62)))/(基本参数表!$H$22*基本参数表!$L$10)</f>
        <v>-1.2717815495767925E-2</v>
      </c>
      <c r="BA62" s="10">
        <f>(-M62*COS(RADIANS($A$60))*SIN(RADIANS(B62))+U62*COS(RADIANS(B62))-AC62*SIN(RADIANS($A$60))*SIN(RADIANS(B62)))/(基本参数表!$H$22*基本参数表!$L$10)</f>
        <v>-2.618323264728328E-2</v>
      </c>
      <c r="BB62" s="10">
        <f t="shared" si="26"/>
        <v>13.707715084644544</v>
      </c>
      <c r="BC62" s="10">
        <f t="shared" si="27"/>
        <v>11.813619900058061</v>
      </c>
      <c r="BD62" s="10">
        <f t="shared" si="28"/>
        <v>9.8408865840528925</v>
      </c>
      <c r="BE62" s="10">
        <f t="shared" si="29"/>
        <v>9.6641771551670992</v>
      </c>
      <c r="BF62" s="10">
        <f t="shared" si="30"/>
        <v>9.0411315521364592</v>
      </c>
      <c r="BG62" s="10">
        <v>0.61820173</v>
      </c>
      <c r="BH62" s="10">
        <v>-9.2121438999999992</v>
      </c>
      <c r="BI62" s="10">
        <v>1.9003532999999999</v>
      </c>
      <c r="BJ62" s="10">
        <f>BG62/(基本参数表!$H$22*基本参数表!$L$10*基本参数表!$H$6/1000)</f>
        <v>1.8846942452523047E-3</v>
      </c>
      <c r="BK62" s="10">
        <f>BH62/(基本参数表!$H$22*基本参数表!$L$10*基本参数表!$D$6/1000)</f>
        <v>-0.40168694549497569</v>
      </c>
      <c r="BL62" s="10">
        <f>BI62/(基本参数表!$H$22*基本参数表!$L$10*基本参数表!$H$6/1000)</f>
        <v>5.7935537133748018E-3</v>
      </c>
      <c r="BM62" s="22">
        <v>0.42182500000000001</v>
      </c>
      <c r="BN62" s="22">
        <v>2.7313164999999999E-3</v>
      </c>
    </row>
    <row r="63" spans="1:66" s="12" customFormat="1">
      <c r="A63" s="68"/>
      <c r="B63" s="20">
        <v>6</v>
      </c>
      <c r="C63" s="10">
        <f t="shared" si="44"/>
        <v>0.98484327664754612</v>
      </c>
      <c r="D63" s="10">
        <f t="shared" si="45"/>
        <v>0.13841069615108434</v>
      </c>
      <c r="E63" s="10">
        <f t="shared" si="46"/>
        <v>0.10452846326765347</v>
      </c>
      <c r="F63" s="10">
        <v>-3.3593497000000001</v>
      </c>
      <c r="G63" s="10">
        <v>4.4496545999999997</v>
      </c>
      <c r="H63" s="10">
        <v>3.3054220000000001</v>
      </c>
      <c r="I63" s="10">
        <v>1.5766343</v>
      </c>
      <c r="J63" s="10">
        <v>1.3184821</v>
      </c>
      <c r="K63" s="10">
        <v>-0.19130316999999999</v>
      </c>
      <c r="L63" s="10">
        <v>-2.0713136E-2</v>
      </c>
      <c r="M63" s="10">
        <f t="shared" si="23"/>
        <v>7.078826993999999</v>
      </c>
      <c r="N63" s="10">
        <v>-5.4366908</v>
      </c>
      <c r="O63" s="10">
        <v>-0.40432765999999998</v>
      </c>
      <c r="P63" s="10">
        <v>0.24952790999999999</v>
      </c>
      <c r="Q63" s="10">
        <v>-0.25234515000000002</v>
      </c>
      <c r="R63" s="10">
        <v>0.17632998999999999</v>
      </c>
      <c r="S63" s="10">
        <v>-1.9542831000000001</v>
      </c>
      <c r="T63" s="10">
        <v>-3.6412417000000001</v>
      </c>
      <c r="U63" s="10">
        <f t="shared" si="24"/>
        <v>-11.26303051</v>
      </c>
      <c r="V63" s="10">
        <v>-18.882548</v>
      </c>
      <c r="W63" s="10">
        <v>-66.753208999999998</v>
      </c>
      <c r="X63" s="10">
        <v>-62.030805999999998</v>
      </c>
      <c r="Y63" s="10">
        <v>-39.617668000000002</v>
      </c>
      <c r="Z63" s="10">
        <v>-39.759160999999999</v>
      </c>
      <c r="AA63" s="10">
        <v>-7.1455888999999995E-2</v>
      </c>
      <c r="AB63" s="10">
        <v>-0.15545144999999999</v>
      </c>
      <c r="AC63" s="10">
        <f t="shared" si="43"/>
        <v>-227.27029933899999</v>
      </c>
      <c r="AD63" s="10">
        <f>-(-F63*SIN(RADIANS($A$60))+V63*COS(RADIANS($A$60)))/(基本参数表!$H$22*基本参数表!$L$10)</f>
        <v>8.7206760781167569E-2</v>
      </c>
      <c r="AE63" s="10">
        <f>-(-G63*SIN(RADIANS($A$60))+W63*COS(RADIANS($A$60)))/(基本参数表!$H$22*基本参数表!$L$10)</f>
        <v>0.31915979594377419</v>
      </c>
      <c r="AF63" s="10">
        <f>-(-H63*SIN(RADIANS($A$60))+X63*COS(RADIANS($A$60)))/(基本参数表!$H$22*基本参数表!$L$10)</f>
        <v>0.2960289135522971</v>
      </c>
      <c r="AG63" s="10">
        <f>-(-I63*SIN(RADIANS($A$60))+Y63*COS(RADIANS($A$60)))/(基本参数表!$H$22*基本参数表!$L$10)</f>
        <v>0.18871114769715078</v>
      </c>
      <c r="AH63" s="10">
        <f>-(-J63*SIN(RADIANS($A$60))+Z63*COS(RADIANS($A$60)))/(基本参数表!$H$22*基本参数表!$L$10)</f>
        <v>0.18920951781073611</v>
      </c>
      <c r="AI63" s="10">
        <f>-(-K63*SIN(RADIANS($A$60))+AA63*COS(RADIANS($A$60)))/(基本参数表!$H$22*基本参数表!$L$10)</f>
        <v>2.1111975062489661E-4</v>
      </c>
      <c r="AJ63" s="10">
        <f>-(-L63*SIN(RADIANS($A$60))+AB63*COS(RADIANS($A$60)))/(基本参数表!$H$22*基本参数表!$L$10)</f>
        <v>7.225556689368439E-4</v>
      </c>
      <c r="AK63" s="10">
        <f>-(-M63*SIN(RADIANS($A$60))+AC63*COS(RADIANS($A$60)))/(基本参数表!$H$22*基本参数表!$L$10)</f>
        <v>1.0812498112046875</v>
      </c>
      <c r="AL63" s="10">
        <f>-(F63*COS(RADIANS($A$60))*COS(RADIANS(B63))+N63*SIN(RADIANS(B63))+V63*SIN(RADIANS($A$60))*COS(RADIANS(B63)))/(基本参数表!$H$22*基本参数表!$L$10)</f>
        <v>3.1045331153071846E-2</v>
      </c>
      <c r="AM63" s="10">
        <f>-(G63*COS(RADIANS($A$60))*COS(RADIANS(B63))+O63*SIN(RADIANS(B63))+W63*SIN(RADIANS($A$60))*COS(RADIANS(B63)))/(基本参数表!$H$22*基本参数表!$L$10)</f>
        <v>2.3435669699614723E-2</v>
      </c>
      <c r="AN63" s="10">
        <f>-(H63*COS(RADIANS($A$60))*COS(RADIANS(C63))+P63*SIN(RADIANS(C63))+X63*SIN(RADIANS($A$60))*COS(RADIANS(C63)))/(基本参数表!$H$22*基本参数表!$L$10)</f>
        <v>2.5613420008817347E-2</v>
      </c>
      <c r="AO63" s="10">
        <f>-(I63*COS(RADIANS($A$60))*COS(RADIANS(D63))+Q63*SIN(RADIANS(D63))+Y63*SIN(RADIANS($A$60))*COS(RADIANS(D63)))/(基本参数表!$H$22*基本参数表!$L$10)</f>
        <v>1.8908747909751472E-2</v>
      </c>
      <c r="AP63" s="10">
        <f>-(J63*COS(RADIANS($A$60))*COS(RADIANS(E63))+R63*SIN(RADIANS(E63))+Z63*SIN(RADIANS($A$60))*COS(RADIANS(E63)))/(基本参数表!$H$22*基本参数表!$L$10)</f>
        <v>2.0221328050489974E-2</v>
      </c>
      <c r="AQ63" s="10">
        <f>-(K63*COS(RADIANS($A$60))*COS(RADIANS(F63))+S63*SIN(RADIANS(F63))+AA63*SIN(RADIANS($A$60))*COS(RADIANS(F63)))/(基本参数表!$H$22*基本参数表!$L$10)</f>
        <v>4.0431984905807931E-4</v>
      </c>
      <c r="AR63" s="10">
        <f>-(L63*COS(RADIANS($A$60))*COS(RADIANS(G63))+T63*SIN(RADIANS(G63))+AB63*SIN(RADIANS($A$60))*COS(RADIANS(G63)))/(基本参数表!$H$22*基本参数表!$L$10)</f>
        <v>1.5522881270267001E-3</v>
      </c>
      <c r="AS63" s="10">
        <f>-(M63*COS(RADIANS($A$60))*COS(RADIANS(H63))+U63*SIN(RADIANS(H63))+AC63*SIN(RADIANS($A$60))*COS(RADIANS(H63)))/(基本参数表!$H$22*基本参数表!$L$10)</f>
        <v>0.12067680438222035</v>
      </c>
      <c r="AT63" s="10">
        <f>(-F63*COS(RADIANS($A$60))*SIN(RADIANS(B63))+N63*COS(RADIANS(B63))-V63*SIN(RADIANS($A$60))*SIN(RADIANS(B63)))/(基本参数表!$H$22*基本参数表!$L$10)</f>
        <v>-2.2885933890379295E-2</v>
      </c>
      <c r="AU63" s="10">
        <f>(-G63*COS(RADIANS($A$60))*SIN(RADIANS(B63))+O63*COS(RADIANS(B63))-W63*SIN(RADIANS($A$60))*SIN(RADIANS(B63)))/(基本参数表!$H$22*基本参数表!$L$10)</f>
        <v>5.1848759907530042E-4</v>
      </c>
      <c r="AV63" s="10">
        <f>(-H63*COS(RADIANS($A$60))*SIN(RADIANS(B63))+P63*COS(RADIANS(B63))-X63*SIN(RADIANS($A$60))*SIN(RADIANS(B63)))/(基本参数表!$H$22*基本参数表!$L$10)</f>
        <v>3.8669165346561806E-3</v>
      </c>
      <c r="AW63" s="10">
        <f>(-I63*COS(RADIANS($A$60))*SIN(RADIANS(B63))+Q63*COS(RADIANS(B63))-Y63*SIN(RADIANS($A$60))*SIN(RADIANS(B63)))/(基本参数表!$H$22*基本参数表!$L$10)</f>
        <v>7.7575646257802683E-4</v>
      </c>
      <c r="AX63" s="10">
        <f>(-J63*COS(RADIANS($A$60))*SIN(RADIANS(B63))+R63*COS(RADIANS(B63))-Z63*SIN(RADIANS($A$60))*SIN(RADIANS(B63)))/(基本参数表!$H$22*基本参数表!$L$10)</f>
        <v>2.9526991134995371E-3</v>
      </c>
      <c r="AY63" s="10">
        <f>(-K63*COS(RADIANS($A$60))*SIN(RADIANS(B63))+S63*COS(RADIANS(B63))-AA63*SIN(RADIANS($A$60))*SIN(RADIANS(B63)))/(基本参数表!$H$22*基本参数表!$L$10)</f>
        <v>-9.197149489628572E-3</v>
      </c>
      <c r="AZ63" s="10">
        <f>(-L63*COS(RADIANS($A$60))*SIN(RADIANS(B63))+T63*COS(RADIANS(B63))-AB63*SIN(RADIANS($A$60))*SIN(RADIANS(B63)))/(基本参数表!$H$22*基本参数表!$L$10)</f>
        <v>-1.730090521722577E-2</v>
      </c>
      <c r="BA63" s="10">
        <f>(-M63*COS(RADIANS($A$60))*SIN(RADIANS(B63))+U63*COS(RADIANS(B63))-AC63*SIN(RADIANS($A$60))*SIN(RADIANS(B63)))/(基本参数表!$H$22*基本参数表!$L$10)</f>
        <v>-4.1270128887424602E-2</v>
      </c>
      <c r="BB63" s="10">
        <f t="shared" si="26"/>
        <v>13.618548137714242</v>
      </c>
      <c r="BC63" s="10">
        <f t="shared" si="27"/>
        <v>11.557570736371401</v>
      </c>
      <c r="BD63" s="10">
        <f t="shared" si="28"/>
        <v>9.9800974976153825</v>
      </c>
      <c r="BE63" s="10">
        <f t="shared" si="29"/>
        <v>9.3569283549678364</v>
      </c>
      <c r="BF63" s="10">
        <f t="shared" si="30"/>
        <v>8.9598810371215887</v>
      </c>
      <c r="BG63" s="10">
        <v>0.31607840999999998</v>
      </c>
      <c r="BH63" s="10">
        <v>-9.2122939000000006</v>
      </c>
      <c r="BI63" s="10">
        <v>3.0949713000000001</v>
      </c>
      <c r="BJ63" s="10">
        <f>BG63/(基本参数表!$H$22*基本参数表!$L$10*基本参数表!$H$6/1000)</f>
        <v>9.6361936802651538E-4</v>
      </c>
      <c r="BK63" s="10">
        <f>BH63/(基本参数表!$H$22*基本参数表!$L$10*基本参数表!$D$6/1000)</f>
        <v>-0.40169348610511801</v>
      </c>
      <c r="BL63" s="10">
        <f>BI63/(基本参数表!$H$22*基本参数表!$L$10*基本参数表!$H$6/1000)</f>
        <v>9.4355520459818917E-3</v>
      </c>
      <c r="BM63" s="22">
        <v>0.42180794999999999</v>
      </c>
      <c r="BN63" s="22">
        <v>1.4024323E-3</v>
      </c>
    </row>
    <row r="64" spans="1:66" s="12" customFormat="1">
      <c r="A64" s="68"/>
      <c r="B64" s="20">
        <v>8</v>
      </c>
      <c r="C64" s="10">
        <f t="shared" si="44"/>
        <v>0.98063084796915956</v>
      </c>
      <c r="D64" s="10">
        <f t="shared" si="45"/>
        <v>0.13781867790849958</v>
      </c>
      <c r="E64" s="10">
        <f t="shared" si="46"/>
        <v>0.13917310096006544</v>
      </c>
      <c r="F64" s="10">
        <v>-3.4402347999999998</v>
      </c>
      <c r="G64" s="10">
        <v>4.4718555999999996</v>
      </c>
      <c r="H64" s="10">
        <v>3.2565906</v>
      </c>
      <c r="I64" s="10">
        <v>1.5984342</v>
      </c>
      <c r="J64" s="10">
        <v>1.1389636000000001</v>
      </c>
      <c r="K64" s="10">
        <v>-6.3186165000000002E-2</v>
      </c>
      <c r="L64" s="10">
        <v>0.12995042000000001</v>
      </c>
      <c r="M64" s="10">
        <f t="shared" si="23"/>
        <v>7.0923734549999997</v>
      </c>
      <c r="N64" s="10">
        <v>-7.5755809000000003</v>
      </c>
      <c r="O64" s="10">
        <v>-0.41208940999999999</v>
      </c>
      <c r="P64" s="10">
        <v>0.21381665999999999</v>
      </c>
      <c r="Q64" s="10">
        <v>-0.26227651000000002</v>
      </c>
      <c r="R64" s="10">
        <v>0.15820819999999999</v>
      </c>
      <c r="S64" s="10">
        <v>-2.9920874</v>
      </c>
      <c r="T64" s="10">
        <v>-4.4091253000000004</v>
      </c>
      <c r="U64" s="10">
        <f t="shared" si="24"/>
        <v>-15.27913466</v>
      </c>
      <c r="V64" s="10">
        <v>-19.485050000000001</v>
      </c>
      <c r="W64" s="10">
        <v>-66.495097999999999</v>
      </c>
      <c r="X64" s="10">
        <v>-62.072411000000002</v>
      </c>
      <c r="Y64" s="10">
        <v>-39.368369999999999</v>
      </c>
      <c r="Z64" s="10">
        <v>-38.724535000000003</v>
      </c>
      <c r="AA64" s="10">
        <v>-0.13025965</v>
      </c>
      <c r="AB64" s="10">
        <v>-0.22959958999999999</v>
      </c>
      <c r="AC64" s="10">
        <f t="shared" si="43"/>
        <v>-226.50532324</v>
      </c>
      <c r="AD64" s="10">
        <f>-(-F64*SIN(RADIANS($A$60))+V64*COS(RADIANS($A$60)))/(基本参数表!$H$22*基本参数表!$L$10)</f>
        <v>9.000685468964563E-2</v>
      </c>
      <c r="AE64" s="10">
        <f>-(-G64*SIN(RADIANS($A$60))+W64*COS(RADIANS($A$60)))/(基本参数表!$H$22*基本参数表!$L$10)</f>
        <v>0.31795195149108668</v>
      </c>
      <c r="AF64" s="10">
        <f>-(-H64*SIN(RADIANS($A$60))+X64*COS(RADIANS($A$60)))/(基本参数表!$H$22*基本参数表!$L$10)</f>
        <v>0.29619348089327635</v>
      </c>
      <c r="AG64" s="10">
        <f>-(-I64*SIN(RADIANS($A$60))+Y64*COS(RADIANS($A$60)))/(基本参数表!$H$22*基本参数表!$L$10)</f>
        <v>0.18754478177487488</v>
      </c>
      <c r="AH64" s="10">
        <f>-(-J64*SIN(RADIANS($A$60))+Z64*COS(RADIANS($A$60)))/(基本参数表!$H$22*基本参数表!$L$10)</f>
        <v>0.18418917771290891</v>
      </c>
      <c r="AI64" s="10">
        <f>-(-K64*SIN(RADIANS($A$60))+AA64*COS(RADIANS($A$60)))/(基本参数表!$H$22*基本参数表!$L$10)</f>
        <v>5.7495180606934883E-4</v>
      </c>
      <c r="AJ64" s="10">
        <f>-(-L64*SIN(RADIANS($A$60))+AB64*COS(RADIANS($A$60)))/(基本参数表!$H$22*基本参数表!$L$10)</f>
        <v>1.1740808040316998E-3</v>
      </c>
      <c r="AK64" s="10">
        <f>-(-M64*SIN(RADIANS($A$60))+AC64*COS(RADIANS($A$60)))/(基本参数表!$H$22*基本参数表!$L$10)</f>
        <v>1.0776352791718935</v>
      </c>
      <c r="AL64" s="10">
        <f>-(F64*COS(RADIANS($A$60))*COS(RADIANS(B64))+N64*SIN(RADIANS(B64))+V64*SIN(RADIANS($A$60))*COS(RADIANS(B64)))/(基本参数表!$H$22*基本参数表!$L$10)</f>
        <v>3.40256207257814E-2</v>
      </c>
      <c r="AM64" s="10">
        <f>-(G64*COS(RADIANS($A$60))*COS(RADIANS(B64))+O64*SIN(RADIANS(B64))+W64*SIN(RADIANS($A$60))*COS(RADIANS(B64)))/(基本参数表!$H$22*基本参数表!$L$10)</f>
        <v>2.3134170515700922E-2</v>
      </c>
      <c r="AN64" s="10">
        <f>-(H64*COS(RADIANS($A$60))*COS(RADIANS(C64))+P64*SIN(RADIANS(C64))+X64*SIN(RADIANS($A$60))*COS(RADIANS(C64)))/(基本参数表!$H$22*基本参数表!$L$10)</f>
        <v>2.5875428035060762E-2</v>
      </c>
      <c r="AO64" s="10">
        <f>-(I64*COS(RADIANS($A$60))*COS(RADIANS(D64))+Q64*SIN(RADIANS(D64))+Y64*SIN(RADIANS($A$60))*COS(RADIANS(D64)))/(基本参数表!$H$22*基本参数表!$L$10)</f>
        <v>1.8639627221784322E-2</v>
      </c>
      <c r="AP64" s="10">
        <f>-(J64*COS(RADIANS($A$60))*COS(RADIANS(E64))+R64*SIN(RADIANS(E64))+Z64*SIN(RADIANS($A$60))*COS(RADIANS(E64)))/(基本参数表!$H$22*基本参数表!$L$10)</f>
        <v>2.0382581025573533E-2</v>
      </c>
      <c r="AQ64" s="10">
        <f>-(K64*COS(RADIANS($A$60))*COS(RADIANS(F64))+S64*SIN(RADIANS(F64))+AA64*SIN(RADIANS($A$60))*COS(RADIANS(F64)))/(基本参数表!$H$22*基本参数表!$L$10)</f>
        <v>-4.7351876262586955E-4</v>
      </c>
      <c r="AR64" s="10">
        <f>-(L64*COS(RADIANS($A$60))*COS(RADIANS(G64))+T64*SIN(RADIANS(G64))+AB64*SIN(RADIANS($A$60))*COS(RADIANS(G64)))/(基本参数表!$H$22*基本参数表!$L$10)</f>
        <v>1.1831159447816145E-3</v>
      </c>
      <c r="AS64" s="10">
        <f>-(M64*COS(RADIANS($A$60))*COS(RADIANS(H64))+U64*SIN(RADIANS(H64))+AC64*SIN(RADIANS($A$60))*COS(RADIANS(H64)))/(基本参数表!$H$22*基本参数表!$L$10)</f>
        <v>0.12115551286168799</v>
      </c>
      <c r="AT64" s="10">
        <f>(-F64*COS(RADIANS($A$60))*SIN(RADIANS(B64))+N64*COS(RADIANS(B64))-V64*SIN(RADIANS($A$60))*SIN(RADIANS(B64)))/(基本参数表!$H$22*基本参数表!$L$10)</f>
        <v>-3.1810908177153541E-2</v>
      </c>
      <c r="AU64" s="10">
        <f>(-G64*COS(RADIANS($A$60))*SIN(RADIANS(B64))+O64*COS(RADIANS(B64))-W64*SIN(RADIANS($A$60))*SIN(RADIANS(B64)))/(基本参数表!$H$22*基本参数表!$L$10)</f>
        <v>1.2607492111365289E-3</v>
      </c>
      <c r="AV64" s="10">
        <f>(-H64*COS(RADIANS($A$60))*SIN(RADIANS(B64))+P64*COS(RADIANS(B64))-X64*SIN(RADIANS($A$60))*SIN(RADIANS(B64)))/(基本参数表!$H$22*基本参数表!$L$10)</f>
        <v>4.616937435162778E-3</v>
      </c>
      <c r="AW64" s="10">
        <f>(-I64*COS(RADIANS($A$60))*SIN(RADIANS(B64))+Q64*COS(RADIANS(B64))-Y64*SIN(RADIANS($A$60))*SIN(RADIANS(B64)))/(基本参数表!$H$22*基本参数表!$L$10)</f>
        <v>1.3513669789847191E-3</v>
      </c>
      <c r="AX64" s="10">
        <f>(-J64*COS(RADIANS($A$60))*SIN(RADIANS(B64))+R64*COS(RADIANS(B64))-Z64*SIN(RADIANS($A$60))*SIN(RADIANS(B64)))/(基本参数表!$H$22*基本参数表!$L$10)</f>
        <v>3.5863741528300514E-3</v>
      </c>
      <c r="AY64" s="10">
        <f>(-K64*COS(RADIANS($A$60))*SIN(RADIANS(B64))+S64*COS(RADIANS(B64))-AA64*SIN(RADIANS($A$60))*SIN(RADIANS(B64)))/(基本参数表!$H$22*基本参数表!$L$10)</f>
        <v>-1.4119240762798073E-2</v>
      </c>
      <c r="AZ64" s="10">
        <f>(-L64*COS(RADIANS($A$60))*SIN(RADIANS(B64))+T64*COS(RADIANS(B64))-AB64*SIN(RADIANS($A$60))*SIN(RADIANS(B64)))/(基本参数表!$H$22*基本参数表!$L$10)</f>
        <v>-2.0949605899452758E-2</v>
      </c>
      <c r="BA64" s="10">
        <f>(-M64*COS(RADIANS($A$60))*SIN(RADIANS(B64))+U64*COS(RADIANS(B64))-AC64*SIN(RADIANS($A$60))*SIN(RADIANS(B64)))/(基本参数表!$H$22*基本参数表!$L$10)</f>
        <v>-5.6064327061290276E-2</v>
      </c>
      <c r="BB64" s="10">
        <f t="shared" si="26"/>
        <v>13.743823288381833</v>
      </c>
      <c r="BC64" s="10">
        <f t="shared" si="27"/>
        <v>11.446901689585165</v>
      </c>
      <c r="BD64" s="10">
        <f t="shared" si="28"/>
        <v>10.06161655184227</v>
      </c>
      <c r="BE64" s="10">
        <f t="shared" si="29"/>
        <v>9.036597351523401</v>
      </c>
      <c r="BF64" s="10">
        <f t="shared" si="30"/>
        <v>8.8946450204220557</v>
      </c>
      <c r="BG64" s="10">
        <v>2.9647133999999999E-2</v>
      </c>
      <c r="BH64" s="10">
        <v>-8.9049081000000001</v>
      </c>
      <c r="BI64" s="10">
        <v>4.2196550999999998</v>
      </c>
      <c r="BJ64" s="10">
        <f>BG64/(基本参数表!$H$22*基本参数表!$L$10*基本参数表!$H$6/1000)</f>
        <v>9.0384384459784572E-5</v>
      </c>
      <c r="BK64" s="10">
        <f>BH64/(基本参数表!$H$22*基本参数表!$L$10*基本参数表!$D$6/1000)</f>
        <v>-0.38829021489801824</v>
      </c>
      <c r="BL64" s="10">
        <f>BI64/(基本参数表!$H$22*基本参数表!$L$10*基本参数表!$H$6/1000)</f>
        <v>1.286434394792059E-2</v>
      </c>
      <c r="BM64" s="22">
        <v>0.42057442</v>
      </c>
      <c r="BN64" s="22">
        <v>1.4250748999999999E-4</v>
      </c>
    </row>
    <row r="65" spans="1:66" s="12" customFormat="1">
      <c r="A65" s="68"/>
      <c r="B65" s="20">
        <v>10</v>
      </c>
      <c r="C65" s="10">
        <f t="shared" si="44"/>
        <v>0.97522367165712465</v>
      </c>
      <c r="D65" s="10">
        <f t="shared" si="45"/>
        <v>0.13705874883622321</v>
      </c>
      <c r="E65" s="10">
        <f t="shared" si="46"/>
        <v>0.17364817766693033</v>
      </c>
      <c r="F65" s="10">
        <v>-3.4142744</v>
      </c>
      <c r="G65" s="10">
        <v>4.3962998999999998</v>
      </c>
      <c r="H65" s="10">
        <v>3.1769175999999999</v>
      </c>
      <c r="I65" s="10">
        <v>1.6306563999999999</v>
      </c>
      <c r="J65" s="10">
        <v>1.0006299000000001</v>
      </c>
      <c r="K65" s="10">
        <v>0.10818231</v>
      </c>
      <c r="L65" s="10">
        <v>0.29418272000000001</v>
      </c>
      <c r="M65" s="10">
        <f t="shared" si="23"/>
        <v>7.1925944299999998</v>
      </c>
      <c r="N65" s="10">
        <v>-9.1197271000000004</v>
      </c>
      <c r="O65" s="10">
        <v>-0.41658857999999999</v>
      </c>
      <c r="P65" s="10">
        <v>0.18049067999999999</v>
      </c>
      <c r="Q65" s="10">
        <v>-0.27026883000000002</v>
      </c>
      <c r="R65" s="10">
        <v>0.14136526999999999</v>
      </c>
      <c r="S65" s="10">
        <v>-3.9147807999999999</v>
      </c>
      <c r="T65" s="10">
        <v>-5.1366908999999996</v>
      </c>
      <c r="U65" s="10">
        <f t="shared" si="24"/>
        <v>-18.536200260000001</v>
      </c>
      <c r="V65" s="10">
        <v>-20.032198000000001</v>
      </c>
      <c r="W65" s="10">
        <v>-65.962003999999993</v>
      </c>
      <c r="X65" s="10">
        <v>-61.871608999999999</v>
      </c>
      <c r="Y65" s="10">
        <v>-38.967128000000002</v>
      </c>
      <c r="Z65" s="10">
        <v>-38.082945000000002</v>
      </c>
      <c r="AA65" s="10">
        <v>-0.21557986000000001</v>
      </c>
      <c r="AB65" s="10">
        <v>-0.30847275000000002</v>
      </c>
      <c r="AC65" s="10">
        <f t="shared" si="43"/>
        <v>-225.43993660999999</v>
      </c>
      <c r="AD65" s="10">
        <f>-(-F65*SIN(RADIANS($A$60))+V65*COS(RADIANS($A$60)))/(基本参数表!$H$22*基本参数表!$L$10)</f>
        <v>9.2615875699444919E-2</v>
      </c>
      <c r="AE65" s="10">
        <f>-(-G65*SIN(RADIANS($A$60))+W65*COS(RADIANS($A$60)))/(基本参数表!$H$22*基本参数表!$L$10)</f>
        <v>0.31537648529660783</v>
      </c>
      <c r="AF65" s="10">
        <f>-(-H65*SIN(RADIANS($A$60))+X65*COS(RADIANS($A$60)))/(基本参数表!$H$22*基本参数表!$L$10)</f>
        <v>0.29518927941889672</v>
      </c>
      <c r="AG65" s="10">
        <f>-(-I65*SIN(RADIANS($A$60))+Y65*COS(RADIANS($A$60)))/(基本参数表!$H$22*基本参数表!$L$10)</f>
        <v>0.18566562355157692</v>
      </c>
      <c r="AH65" s="10">
        <f>-(-J65*SIN(RADIANS($A$60))+Z65*COS(RADIANS($A$60)))/(基本参数表!$H$22*基本参数表!$L$10)</f>
        <v>0.18105799374368478</v>
      </c>
      <c r="AI65" s="10">
        <f>-(-K65*SIN(RADIANS($A$60))+AA65*COS(RADIANS($A$60)))/(基本参数表!$H$22*基本参数表!$L$10)</f>
        <v>1.0931805619622567E-3</v>
      </c>
      <c r="AJ65" s="10">
        <f>-(-L65*SIN(RADIANS($A$60))+AB65*COS(RADIANS($A$60)))/(基本参数表!$H$22*基本参数表!$L$10)</f>
        <v>1.6570204126691624E-3</v>
      </c>
      <c r="AK65" s="10">
        <f>-(-M65*SIN(RADIANS($A$60))+AC65*COS(RADIANS($A$60)))/(基本参数表!$H$22*基本参数表!$L$10)</f>
        <v>1.0726554586848425</v>
      </c>
      <c r="AL65" s="10">
        <f>-(F65*COS(RADIANS($A$60))*COS(RADIANS(B65))+N65*SIN(RADIANS(B65))+V65*SIN(RADIANS($A$60))*COS(RADIANS(B65)))/(基本参数表!$H$22*基本参数表!$L$10)</f>
        <v>3.6635291007115836E-2</v>
      </c>
      <c r="AM65" s="10">
        <f>-(G65*COS(RADIANS($A$60))*COS(RADIANS(B65))+O65*SIN(RADIANS(B65))+W65*SIN(RADIANS($A$60))*COS(RADIANS(B65)))/(基本参数表!$H$22*基本参数表!$L$10)</f>
        <v>2.3082773966763694E-2</v>
      </c>
      <c r="AN65" s="10">
        <f>-(H65*COS(RADIANS($A$60))*COS(RADIANS(C65))+P65*SIN(RADIANS(C65))+X65*SIN(RADIANS($A$60))*COS(RADIANS(C65)))/(基本参数表!$H$22*基本参数表!$L$10)</f>
        <v>2.6121963283448093E-2</v>
      </c>
      <c r="AO65" s="10">
        <f>-(I65*COS(RADIANS($A$60))*COS(RADIANS(D65))+Q65*SIN(RADIANS(D65))+Y65*SIN(RADIANS($A$60))*COS(RADIANS(D65)))/(基本参数表!$H$22*基本参数表!$L$10)</f>
        <v>1.8219960049803419E-2</v>
      </c>
      <c r="AP65" s="10">
        <f>-(J65*COS(RADIANS($A$60))*COS(RADIANS(E65))+R65*SIN(RADIANS(E65))+Z65*SIN(RADIANS($A$60))*COS(RADIANS(E65)))/(基本参数表!$H$22*基本参数表!$L$10)</f>
        <v>2.0610479770588129E-2</v>
      </c>
      <c r="AQ65" s="10">
        <f>-(K65*COS(RADIANS($A$60))*COS(RADIANS(F65))+S65*SIN(RADIANS(F65))+AA65*SIN(RADIANS($A$60))*COS(RADIANS(F65)))/(基本参数表!$H$22*基本参数表!$L$10)</f>
        <v>-1.4834878958549336E-3</v>
      </c>
      <c r="AR65" s="10">
        <f>-(L65*COS(RADIANS($A$60))*COS(RADIANS(G65))+T65*SIN(RADIANS(G65))+AB65*SIN(RADIANS($A$60))*COS(RADIANS(G65)))/(基本参数表!$H$22*基本参数表!$L$10)</f>
        <v>6.988181214960396E-4</v>
      </c>
      <c r="AS65" s="10">
        <f>-(M65*COS(RADIANS($A$60))*COS(RADIANS(H65))+U65*SIN(RADIANS(H65))+AC65*SIN(RADIANS($A$60))*COS(RADIANS(H65)))/(基本参数表!$H$22*基本参数表!$L$10)</f>
        <v>0.12074445180306793</v>
      </c>
      <c r="AT65" s="10">
        <f>(-F65*COS(RADIANS($A$60))*SIN(RADIANS(B65))+N65*COS(RADIANS(B65))-V65*SIN(RADIANS($A$60))*SIN(RADIANS(B65)))/(基本参数表!$H$22*基本参数表!$L$10)</f>
        <v>-3.7836159276882012E-2</v>
      </c>
      <c r="AU65" s="10">
        <f>(-G65*COS(RADIANS($A$60))*SIN(RADIANS(B65))+O65*COS(RADIANS(B65))-W65*SIN(RADIANS($A$60))*SIN(RADIANS(B65)))/(基本参数表!$H$22*基本参数表!$L$10)</f>
        <v>2.0466795560327047E-3</v>
      </c>
      <c r="AV65" s="10">
        <f>(-H65*COS(RADIANS($A$60))*SIN(RADIANS(B65))+P65*COS(RADIANS(B65))-X65*SIN(RADIANS($A$60))*SIN(RADIANS(B65)))/(基本参数表!$H$22*基本参数表!$L$10)</f>
        <v>5.3894772248124058E-3</v>
      </c>
      <c r="AW65" s="10">
        <f>(-I65*COS(RADIANS($A$60))*SIN(RADIANS(B65))+Q65*COS(RADIANS(B65))-Y65*SIN(RADIANS($A$60))*SIN(RADIANS(B65)))/(基本参数表!$H$22*基本参数表!$L$10)</f>
        <v>1.8901805658319718E-3</v>
      </c>
      <c r="AX65" s="10">
        <f>(-J65*COS(RADIANS($A$60))*SIN(RADIANS(B65))+R65*COS(RADIANS(B65))-Z65*SIN(RADIANS($A$60))*SIN(RADIANS(B65)))/(基本参数表!$H$22*基本参数表!$L$10)</f>
        <v>4.2452733946990529E-3</v>
      </c>
      <c r="AY65" s="10">
        <f>(-K65*COS(RADIANS($A$60))*SIN(RADIANS(B65))+S65*COS(RADIANS(B65))-AA65*SIN(RADIANS($A$60))*SIN(RADIANS(B65)))/(基本参数表!$H$22*基本参数表!$L$10)</f>
        <v>-1.8505405878500192E-2</v>
      </c>
      <c r="AZ65" s="10">
        <f>(-L65*COS(RADIANS($A$60))*SIN(RADIANS(B65))+T65*COS(RADIANS(B65))-AB65*SIN(RADIANS($A$60))*SIN(RADIANS(B65)))/(基本参数表!$H$22*基本参数表!$L$10)</f>
        <v>-2.4403707254601496E-2</v>
      </c>
      <c r="BA65" s="10">
        <f>(-M65*COS(RADIANS($A$60))*SIN(RADIANS(B65))+U65*COS(RADIANS(B65))-AC65*SIN(RADIANS($A$60))*SIN(RADIANS(B65)))/(基本参数表!$H$22*基本参数表!$L$10)</f>
        <v>-6.7173661668607582E-2</v>
      </c>
      <c r="BB65" s="10">
        <f t="shared" si="26"/>
        <v>13.662850303464849</v>
      </c>
      <c r="BC65" s="10">
        <f t="shared" si="27"/>
        <v>11.300424712178518</v>
      </c>
      <c r="BD65" s="10">
        <f t="shared" si="28"/>
        <v>10.190232198318137</v>
      </c>
      <c r="BE65" s="10">
        <f t="shared" si="29"/>
        <v>8.7847539581325442</v>
      </c>
      <c r="BF65" s="10">
        <f t="shared" si="30"/>
        <v>8.8836832058695716</v>
      </c>
      <c r="BG65" s="10">
        <v>-0.30169024999999999</v>
      </c>
      <c r="BH65" s="10">
        <v>-8.8830817</v>
      </c>
      <c r="BI65" s="10">
        <v>4.9824340999999999</v>
      </c>
      <c r="BJ65" s="10">
        <f>BG65/(基本参数表!$H$22*基本参数表!$L$10*基本参数表!$H$6/1000)</f>
        <v>-9.1975458888432602E-4</v>
      </c>
      <c r="BK65" s="10">
        <f>BH65/(基本参数表!$H$22*基本参数表!$L$10*基本参数表!$D$6/1000)</f>
        <v>-0.3873384950766256</v>
      </c>
      <c r="BL65" s="10">
        <f>BI65/(基本参数表!$H$22*基本参数表!$L$10*基本参数表!$H$6/1000)</f>
        <v>1.518980685417824E-2</v>
      </c>
      <c r="BM65" s="22">
        <v>0.42064584999999999</v>
      </c>
      <c r="BN65" s="22">
        <v>-1.3276538000000001E-3</v>
      </c>
    </row>
    <row r="66" spans="1:66" s="12" customFormat="1">
      <c r="A66" s="68"/>
      <c r="B66" s="20">
        <v>15</v>
      </c>
      <c r="C66" s="10">
        <f t="shared" si="44"/>
        <v>0.95652550254688129</v>
      </c>
      <c r="D66" s="10">
        <f t="shared" si="45"/>
        <v>0.13443089254206314</v>
      </c>
      <c r="E66" s="10">
        <f t="shared" si="46"/>
        <v>0.25881904510252074</v>
      </c>
      <c r="F66" s="10">
        <v>-3.2416643999999999</v>
      </c>
      <c r="G66" s="10">
        <v>4.1091087000000002</v>
      </c>
      <c r="H66" s="10">
        <v>3.0101277999999998</v>
      </c>
      <c r="I66" s="10">
        <v>1.5965467</v>
      </c>
      <c r="J66" s="10">
        <v>0.68743737000000005</v>
      </c>
      <c r="K66" s="10">
        <v>0.26398518999999998</v>
      </c>
      <c r="L66" s="10">
        <v>0.42801367000000001</v>
      </c>
      <c r="M66" s="10">
        <f t="shared" si="23"/>
        <v>6.8535550300000008</v>
      </c>
      <c r="N66" s="10">
        <v>-12.885854</v>
      </c>
      <c r="O66" s="10">
        <v>-0.42071642999999997</v>
      </c>
      <c r="P66" s="10">
        <v>9.0836422E-2</v>
      </c>
      <c r="Q66" s="10">
        <v>-0.29292521999999999</v>
      </c>
      <c r="R66" s="10">
        <v>9.8198793000000006E-2</v>
      </c>
      <c r="S66" s="10">
        <v>-5.4261650000000001</v>
      </c>
      <c r="T66" s="10">
        <v>-6.4447124000000002</v>
      </c>
      <c r="U66" s="10">
        <f t="shared" si="24"/>
        <v>-25.281337835000002</v>
      </c>
      <c r="V66" s="10">
        <v>-19.827575</v>
      </c>
      <c r="W66" s="10">
        <v>-63.993077</v>
      </c>
      <c r="X66" s="10">
        <v>-61.311700000000002</v>
      </c>
      <c r="Y66" s="10">
        <v>-37.396934999999999</v>
      </c>
      <c r="Z66" s="10">
        <v>-36.133431999999999</v>
      </c>
      <c r="AA66" s="10">
        <v>-0.33633329000000001</v>
      </c>
      <c r="AB66" s="10">
        <v>-0.35137297000000001</v>
      </c>
      <c r="AC66" s="10">
        <f t="shared" si="43"/>
        <v>-219.35042526000001</v>
      </c>
      <c r="AD66" s="10">
        <f>-(-F66*SIN(RADIANS($A$60))+V66*COS(RADIANS($A$60)))/(基本参数表!$H$22*基本参数表!$L$10)</f>
        <v>9.1761523662410679E-2</v>
      </c>
      <c r="AE66" s="10">
        <f>-(-G66*SIN(RADIANS($A$60))+W66*COS(RADIANS($A$60)))/(基本参数表!$H$22*基本参数表!$L$10)</f>
        <v>0.30585885494047832</v>
      </c>
      <c r="AF66" s="10">
        <f>-(-H66*SIN(RADIANS($A$60))+X66*COS(RADIANS($A$60)))/(基本参数表!$H$22*基本参数表!$L$10)</f>
        <v>0.29242605954299572</v>
      </c>
      <c r="AG66" s="10">
        <f>-(-I66*SIN(RADIANS($A$60))+Y66*COS(RADIANS($A$60)))/(基本参数表!$H$22*基本参数表!$L$10)</f>
        <v>0.17820520269929019</v>
      </c>
      <c r="AH66" s="10">
        <f>-(-J66*SIN(RADIANS($A$60))+Z66*COS(RADIANS($A$60)))/(基本参数表!$H$22*基本参数表!$L$10)</f>
        <v>0.17161501441154112</v>
      </c>
      <c r="AI66" s="10">
        <f>-(-K66*SIN(RADIANS($A$60))+AA66*COS(RADIANS($A$60)))/(基本参数表!$H$22*基本参数表!$L$10)</f>
        <v>1.7688876554573442E-3</v>
      </c>
      <c r="AJ66" s="10">
        <f>-(-L66*SIN(RADIANS($A$60))+AB66*COS(RADIANS($A$60)))/(基本参数表!$H$22*基本参数表!$L$10)</f>
        <v>1.9493242034089144E-3</v>
      </c>
      <c r="AK66" s="10">
        <f>-(-M66*SIN(RADIANS($A$60))+AC66*COS(RADIANS($A$60)))/(基本参数表!$H$22*基本参数表!$L$10)</f>
        <v>1.0435848671155823</v>
      </c>
      <c r="AL66" s="10">
        <f>-(F66*COS(RADIANS($A$60))*COS(RADIANS(B66))+N66*SIN(RADIANS(B66))+V66*SIN(RADIANS($A$60))*COS(RADIANS(B66)))/(基本参数表!$H$22*基本参数表!$L$10)</f>
        <v>4.3534744290349384E-2</v>
      </c>
      <c r="AM66" s="10">
        <f>-(G66*COS(RADIANS($A$60))*COS(RADIANS(B66))+O66*SIN(RADIANS(B66))+W66*SIN(RADIANS($A$60))*COS(RADIANS(B66)))/(基本参数表!$H$22*基本参数表!$L$10)</f>
        <v>2.2869602110297382E-2</v>
      </c>
      <c r="AN66" s="10">
        <f>-(H66*COS(RADIANS($A$60))*COS(RADIANS(C66))+P66*SIN(RADIANS(C66))+X66*SIN(RADIANS($A$60))*COS(RADIANS(C66)))/(基本参数表!$H$22*基本参数表!$L$10)</f>
        <v>2.6546801810347562E-2</v>
      </c>
      <c r="AO66" s="10">
        <f>-(I66*COS(RADIANS($A$60))*COS(RADIANS(D66))+Q66*SIN(RADIANS(D66))+Y66*SIN(RADIANS($A$60))*COS(RADIANS(D66)))/(基本参数表!$H$22*基本参数表!$L$10)</f>
        <v>1.7336428312883581E-2</v>
      </c>
      <c r="AP66" s="10">
        <f>-(J66*COS(RADIANS($A$60))*COS(RADIANS(E66))+R66*SIN(RADIANS(E66))+Z66*SIN(RADIANS($A$60))*COS(RADIANS(E66)))/(基本参数表!$H$22*基本参数表!$L$10)</f>
        <v>2.0796002984636183E-2</v>
      </c>
      <c r="AQ66" s="10">
        <f>-(K66*COS(RADIANS($A$60))*COS(RADIANS(F66))+S66*SIN(RADIANS(F66))+AA66*SIN(RADIANS($A$60))*COS(RADIANS(F66)))/(基本参数表!$H$22*基本参数表!$L$10)</f>
        <v>-2.4926142077237061E-3</v>
      </c>
      <c r="AR66" s="10">
        <f>-(L66*COS(RADIANS($A$60))*COS(RADIANS(G66))+T66*SIN(RADIANS(G66))+AB66*SIN(RADIANS($A$60))*COS(RADIANS(G66)))/(基本参数表!$H$22*基本参数表!$L$10)</f>
        <v>4.2007344981693037E-4</v>
      </c>
      <c r="AS66" s="10">
        <f>-(M66*COS(RADIANS($A$60))*COS(RADIANS(H66))+U66*SIN(RADIANS(H66))+AC66*SIN(RADIANS($A$60))*COS(RADIANS(H66)))/(基本参数表!$H$22*基本参数表!$L$10)</f>
        <v>0.11975469137822681</v>
      </c>
      <c r="AT66" s="10">
        <f>(-F66*COS(RADIANS($A$60))*SIN(RADIANS(B66))+N66*COS(RADIANS(B66))-V66*SIN(RADIANS($A$60))*SIN(RADIANS(B66)))/(基本参数表!$H$22*基本参数表!$L$10)</f>
        <v>-5.2147003826420339E-2</v>
      </c>
      <c r="AU66" s="10">
        <f>(-G66*COS(RADIANS($A$60))*SIN(RADIANS(B66))+O66*COS(RADIANS(B66))-W66*SIN(RADIANS($A$60))*SIN(RADIANS(B66)))/(基本参数表!$H$22*基本参数表!$L$10)</f>
        <v>4.0444594350650355E-3</v>
      </c>
      <c r="AV66" s="10">
        <f>(-H66*COS(RADIANS($A$60))*SIN(RADIANS(B66))+P66*COS(RADIANS(B66))-X66*SIN(RADIANS($A$60))*SIN(RADIANS(B66)))/(基本参数表!$H$22*基本参数表!$L$10)</f>
        <v>7.2933515952578604E-3</v>
      </c>
      <c r="AW66" s="10">
        <f>(-I66*COS(RADIANS($A$60))*SIN(RADIANS(B66))+Q66*COS(RADIANS(B66))-Y66*SIN(RADIANS($A$60))*SIN(RADIANS(B66)))/(基本参数表!$H$22*基本参数表!$L$10)</f>
        <v>3.132734361259798E-3</v>
      </c>
      <c r="AX66" s="10">
        <f>(-J66*COS(RADIANS($A$60))*SIN(RADIANS(B66))+R66*COS(RADIANS(B66))-Z66*SIN(RADIANS($A$60))*SIN(RADIANS(B66)))/(基本参数表!$H$22*基本参数表!$L$10)</f>
        <v>5.8367211687374871E-3</v>
      </c>
      <c r="AY66" s="10">
        <f>(-K66*COS(RADIANS($A$60))*SIN(RADIANS(B66))+S66*COS(RADIANS(B66))-AA66*SIN(RADIANS($A$60))*SIN(RADIANS(B66)))/(基本参数表!$H$22*基本参数表!$L$10)</f>
        <v>-2.5336617574663781E-2</v>
      </c>
      <c r="AZ66" s="10">
        <f>(-L66*COS(RADIANS($A$60))*SIN(RADIANS(B66))+T66*COS(RADIANS(B66))-AB66*SIN(RADIANS($A$60))*SIN(RADIANS(B66)))/(基本参数表!$H$22*基本参数表!$L$10)</f>
        <v>-3.0241194473987047E-2</v>
      </c>
      <c r="BA66" s="10">
        <f>(-M66*COS(RADIANS($A$60))*SIN(RADIANS(B66))+U66*COS(RADIANS(B66))-AC66*SIN(RADIANS($A$60))*SIN(RADIANS(B66)))/(基本参数表!$H$22*基本参数表!$L$10)</f>
        <v>-8.7417549314750986E-2</v>
      </c>
      <c r="BB66" s="10">
        <f t="shared" si="26"/>
        <v>13.374034819904487</v>
      </c>
      <c r="BC66" s="10">
        <f t="shared" si="27"/>
        <v>11.015491117615992</v>
      </c>
      <c r="BD66" s="10">
        <f t="shared" si="28"/>
        <v>10.279233962329879</v>
      </c>
      <c r="BE66" s="10">
        <f t="shared" si="29"/>
        <v>8.2523076448069403</v>
      </c>
      <c r="BF66" s="10">
        <f t="shared" si="30"/>
        <v>8.7143547789671114</v>
      </c>
      <c r="BG66" s="10">
        <v>-1.0000384</v>
      </c>
      <c r="BH66" s="10">
        <v>-8.4698282000000003</v>
      </c>
      <c r="BI66" s="10">
        <v>5.9980684000000002</v>
      </c>
      <c r="BJ66" s="10">
        <f>BG66/(基本参数表!$H$22*基本参数表!$L$10*基本参数表!$H$6/1000)</f>
        <v>-3.0487889729964401E-3</v>
      </c>
      <c r="BK66" s="10">
        <f>BH66/(基本参数表!$H$22*基本参数表!$L$10*基本参数表!$D$6/1000)</f>
        <v>-0.36931896152047827</v>
      </c>
      <c r="BL66" s="10">
        <f>BI66/(基本参数表!$H$22*基本参数表!$L$10*基本参数表!$H$6/1000)</f>
        <v>1.8286142609322202E-2</v>
      </c>
      <c r="BM66" s="22">
        <v>0.41978103</v>
      </c>
      <c r="BN66" s="22">
        <v>-4.5510545999999999E-3</v>
      </c>
    </row>
    <row r="67" spans="1:66" s="12" customFormat="1">
      <c r="A67" s="68">
        <v>10</v>
      </c>
      <c r="B67" s="20">
        <v>0</v>
      </c>
      <c r="C67" s="10">
        <f t="shared" ref="C67:C73" si="47">COS(RADIANS($A$67))*COS(RADIANS(B67))</f>
        <v>0.98480775301220802</v>
      </c>
      <c r="D67" s="10">
        <f>SIN(RADIANS($A$67))*COS(RADIANS(B67))</f>
        <v>0.17364817766693033</v>
      </c>
      <c r="E67" s="10">
        <f>SIN(RADIANS(B67))</f>
        <v>0</v>
      </c>
      <c r="F67" s="10">
        <v>-3.4351345000000002</v>
      </c>
      <c r="G67" s="10">
        <v>4.2834735000000004</v>
      </c>
      <c r="H67" s="10">
        <v>3.1100045999999999</v>
      </c>
      <c r="I67" s="10">
        <v>2.1048344000000001</v>
      </c>
      <c r="J67" s="10">
        <v>2.6761471000000001</v>
      </c>
      <c r="K67" s="10">
        <v>-0.23622555000000001</v>
      </c>
      <c r="L67" s="10">
        <v>-0.30680836</v>
      </c>
      <c r="M67" s="10">
        <f t="shared" si="23"/>
        <v>8.1962911900000002</v>
      </c>
      <c r="N67" s="10">
        <v>-0.33864455999999998</v>
      </c>
      <c r="O67" s="10">
        <v>-0.42856549999999999</v>
      </c>
      <c r="P67" s="10">
        <v>0.38071407000000002</v>
      </c>
      <c r="Q67" s="10">
        <v>-0.27637531999999998</v>
      </c>
      <c r="R67" s="10">
        <v>0.30383511000000002</v>
      </c>
      <c r="S67" s="10">
        <v>1.2051414</v>
      </c>
      <c r="T67" s="10">
        <v>-0.9603834</v>
      </c>
      <c r="U67" s="10">
        <f t="shared" si="24"/>
        <v>-0.1142782</v>
      </c>
      <c r="V67" s="10">
        <v>-17.821480999999999</v>
      </c>
      <c r="W67" s="10">
        <v>-64.750562000000002</v>
      </c>
      <c r="X67" s="10">
        <v>-58.593583000000002</v>
      </c>
      <c r="Y67" s="10">
        <v>-42.050153000000002</v>
      </c>
      <c r="Z67" s="10">
        <v>-43.795228000000002</v>
      </c>
      <c r="AA67" s="10">
        <v>-4.6966711000000001E-2</v>
      </c>
      <c r="AB67" s="10">
        <v>-2.0658058E-2</v>
      </c>
      <c r="AC67" s="10">
        <f t="shared" ref="AC67:AC73" si="48">SUM(V67:AB67)</f>
        <v>-227.07863176900003</v>
      </c>
      <c r="AD67" s="10">
        <f>-(-F67*SIN(RADIANS($A$67))+V67*COS(RADIANS($A$67)))/(基本参数表!$H$22*基本参数表!$L$10)</f>
        <v>8.1098280562247535E-2</v>
      </c>
      <c r="AE67" s="10">
        <f>-(-G67*SIN(RADIANS($A$67))+W67*COS(RADIANS($A$67)))/(基本参数表!$H$22*基本参数表!$L$10)</f>
        <v>0.30857817310754548</v>
      </c>
      <c r="AF67" s="10">
        <f>-(-H67*SIN(RADIANS($A$67))+X67*COS(RADIANS($A$67)))/(基本参数表!$H$22*基本参数表!$L$10)</f>
        <v>0.27859980586575506</v>
      </c>
      <c r="AG67" s="10">
        <f>-(-I67*SIN(RADIANS($A$67))+Y67*COS(RADIANS($A$67)))/(基本参数表!$H$22*基本参数表!$L$10)</f>
        <v>0.19983381676969222</v>
      </c>
      <c r="AH67" s="10">
        <f>-(-J67*SIN(RADIANS($A$67))+Z67*COS(RADIANS($A$67)))/(基本参数表!$H$22*基本参数表!$L$10)</f>
        <v>0.20852888019969065</v>
      </c>
      <c r="AI67" s="10">
        <f>-(-K67*SIN(RADIANS($A$67))+AA67*COS(RADIANS($A$67)))/(基本参数表!$H$22*基本参数表!$L$10)</f>
        <v>2.5031569951452179E-5</v>
      </c>
      <c r="AJ67" s="10">
        <f>-(-L67*SIN(RADIANS($A$67))+AB67*COS(RADIANS($A$67)))/(基本参数表!$H$22*基本参数表!$L$10)</f>
        <v>-1.5752819325135669E-4</v>
      </c>
      <c r="AK67" s="10">
        <f>-(-M67*SIN(RADIANS($A$67))+AC67*COS(RADIANS($A$67)))/(基本参数表!$H$22*基本参数表!$L$10)</f>
        <v>1.0765064598816312</v>
      </c>
      <c r="AL67" s="10">
        <f>-(F67*COS(RADIANS($A$67))*COS(RADIANS(B67))+N67*SIN(RADIANS(B67))+V67*SIN(RADIANS($A$67))*COS(RADIANS(B67)))/(基本参数表!$H$22*基本参数表!$L$10)</f>
        <v>3.0984803742294533E-2</v>
      </c>
      <c r="AM67" s="10">
        <f>-(G67*COS(RADIANS($A$67))*COS(RADIANS(B67))+O67*SIN(RADIANS(B67))+W67*SIN(RADIANS($A$67))*COS(RADIANS(B67)))/(基本参数表!$H$22*基本参数表!$L$10)</f>
        <v>3.3605152776058272E-2</v>
      </c>
      <c r="AN67" s="10">
        <f>-(H67*COS(RADIANS($A$67))*COS(RADIANS(C67))+P67*SIN(RADIANS(C67))+X67*SIN(RADIANS($A$67))*COS(RADIANS(C67)))/(基本参数表!$H$22*基本参数表!$L$10)</f>
        <v>3.398255618998109E-2</v>
      </c>
      <c r="AO67" s="10">
        <f>-(I67*COS(RADIANS($A$67))*COS(RADIANS(D67))+Q67*SIN(RADIANS(D67))+Y67*SIN(RADIANS($A$67))*COS(RADIANS(D67)))/(基本参数表!$H$22*基本参数表!$L$10)</f>
        <v>2.5016473435733481E-2</v>
      </c>
      <c r="AP67" s="10">
        <f>-(J67*COS(RADIANS($A$67))*COS(RADIANS(E67))+R67*SIN(RADIANS(E67))+Z67*SIN(RADIANS($A$67))*COS(RADIANS(E67)))/(基本参数表!$H$22*基本参数表!$L$10)</f>
        <v>2.3770800275637743E-2</v>
      </c>
      <c r="AQ67" s="10">
        <f>-(K67*COS(RADIANS($A$67))*COS(RADIANS(F67))+S67*SIN(RADIANS(F67))+AA67*SIN(RADIANS($A$67))*COS(RADIANS(F67)))/(基本参数表!$H$22*基本参数表!$L$10)</f>
        <v>1.4951370578809653E-3</v>
      </c>
      <c r="AR67" s="10">
        <f>-(L67*COS(RADIANS($A$67))*COS(RADIANS(G67))+T67*SIN(RADIANS(G67))+AB67*SIN(RADIANS($A$67))*COS(RADIANS(G67)))/(基本参数表!$H$22*基本参数表!$L$10)</f>
        <v>1.801475844553483E-3</v>
      </c>
      <c r="AS67" s="10">
        <f>-(M67*COS(RADIANS($A$67))*COS(RADIANS(H67))+U67*SIN(RADIANS(H67))+AC67*SIN(RADIANS($A$67))*COS(RADIANS(H67)))/(基本参数表!$H$22*基本参数表!$L$10)</f>
        <v>0.1498151867521566</v>
      </c>
      <c r="AT67" s="10">
        <f>(-F67*COS(RADIANS($A$67))*SIN(RADIANS(B67))+N67*COS(RADIANS(B67))-V67*SIN(RADIANS($A$67))*SIN(RADIANS(B67)))/(基本参数表!$H$22*基本参数表!$L$10)</f>
        <v>-1.6198609479996765E-3</v>
      </c>
      <c r="AU67" s="10">
        <f>(-G67*COS(RADIANS($A$67))*SIN(RADIANS(B67))+O67*COS(RADIANS(B67))-W67*SIN(RADIANS($A$67))*SIN(RADIANS(B67)))/(基本参数表!$H$22*基本参数表!$L$10)</f>
        <v>-2.0499857346297115E-3</v>
      </c>
      <c r="AV67" s="10">
        <f>(-H67*COS(RADIANS($A$67))*SIN(RADIANS(B67))+P67*COS(RADIANS(B67))-X67*SIN(RADIANS($A$67))*SIN(RADIANS(B67)))/(基本参数表!$H$22*基本参数表!$L$10)</f>
        <v>1.8210948209149301E-3</v>
      </c>
      <c r="AW67" s="10">
        <f>(-I67*COS(RADIANS($A$67))*SIN(RADIANS(B67))+Q67*COS(RADIANS(B67))-Y67*SIN(RADIANS($A$67))*SIN(RADIANS(B67)))/(基本参数表!$H$22*基本参数表!$L$10)</f>
        <v>-1.3220043690024548E-3</v>
      </c>
      <c r="AX67" s="10">
        <f>(-J67*COS(RADIANS($A$67))*SIN(RADIANS(B67))+R67*COS(RADIANS(B67))-Z67*SIN(RADIANS($A$67))*SIN(RADIANS(B67)))/(基本参数表!$H$22*基本参数表!$L$10)</f>
        <v>1.453354600824493E-3</v>
      </c>
      <c r="AY67" s="10">
        <f>(-K67*COS(RADIANS($A$67))*SIN(RADIANS(B67))+S67*COS(RADIANS(B67))-AA67*SIN(RADIANS($A$67))*SIN(RADIANS(B67)))/(基本参数表!$H$22*基本参数表!$L$10)</f>
        <v>5.7646326599123795E-3</v>
      </c>
      <c r="AZ67" s="10">
        <f>(-L67*COS(RADIANS($A$67))*SIN(RADIANS(B67))+T67*COS(RADIANS(B67))-AB67*SIN(RADIANS($A$67))*SIN(RADIANS(B67)))/(基本参数表!$H$22*基本参数表!$L$10)</f>
        <v>-4.5938655112816593E-3</v>
      </c>
      <c r="BA67" s="10">
        <f>(-M67*COS(RADIANS($A$67))*SIN(RADIANS(B67))+U67*COS(RADIANS(B67))-AC67*SIN(RADIANS($A$67))*SIN(RADIANS(B67)))/(基本参数表!$H$22*基本参数表!$L$10)</f>
        <v>-5.4663448126170003E-4</v>
      </c>
      <c r="BB67" s="10">
        <f t="shared" si="26"/>
        <v>9.1824660094207218</v>
      </c>
      <c r="BC67" s="10">
        <f t="shared" si="27"/>
        <v>8.1983181108633989</v>
      </c>
      <c r="BD67" s="10">
        <f t="shared" si="28"/>
        <v>7.9880890199435539</v>
      </c>
      <c r="BE67" s="10">
        <f t="shared" si="29"/>
        <v>8.7724804289996108</v>
      </c>
      <c r="BF67" s="10">
        <f t="shared" si="30"/>
        <v>7.185562980757922</v>
      </c>
      <c r="BG67" s="10">
        <v>1.7667435</v>
      </c>
      <c r="BH67" s="10">
        <v>-12.66263</v>
      </c>
      <c r="BI67" s="10">
        <v>5.54879E-2</v>
      </c>
      <c r="BJ67" s="10">
        <f>BG67/(基本参数表!$H$22*基本参数表!$L$10*基本参数表!$H$6/1000)</f>
        <v>5.386221270016367E-3</v>
      </c>
      <c r="BK67" s="10">
        <f>BH67/(基本参数表!$H$22*基本参数表!$L$10*基本参数表!$D$6/1000)</f>
        <v>-0.55214217470409299</v>
      </c>
      <c r="BL67" s="10">
        <f>BI67/(基本参数表!$H$22*基本参数表!$L$10*基本参数表!$H$6/1000)</f>
        <v>1.6916440174170229E-4</v>
      </c>
      <c r="BM67" s="22">
        <v>0.43699556000000001</v>
      </c>
      <c r="BN67" s="22">
        <v>7.7872028999999999E-3</v>
      </c>
    </row>
    <row r="68" spans="1:66" s="12" customFormat="1" hidden="1">
      <c r="A68" s="68"/>
      <c r="B68" s="20">
        <v>2</v>
      </c>
      <c r="C68" s="10">
        <f t="shared" si="47"/>
        <v>0.98420783473768791</v>
      </c>
      <c r="D68" s="10">
        <f t="shared" ref="D68:D73" si="49">SIN(RADIANS($A$67))*COS(RADIANS(B68))</f>
        <v>0.17354239588891238</v>
      </c>
      <c r="E68" s="10">
        <f>SIN(RADIANS(B68))</f>
        <v>3.4899496702500969E-2</v>
      </c>
      <c r="F68" s="10">
        <v>-3.5519495999999999</v>
      </c>
      <c r="G68" s="10">
        <v>4.4322486999999997</v>
      </c>
      <c r="H68" s="10">
        <v>3.0203061</v>
      </c>
      <c r="I68" s="10">
        <v>1.9820807</v>
      </c>
      <c r="J68" s="10">
        <v>2.5565978999999999</v>
      </c>
      <c r="K68" s="10">
        <v>-0.26361783</v>
      </c>
      <c r="L68" s="10">
        <v>-0.25032115999999999</v>
      </c>
      <c r="M68" s="10">
        <f t="shared" si="23"/>
        <v>7.9253448100000004</v>
      </c>
      <c r="N68" s="10">
        <v>-1.7219373</v>
      </c>
      <c r="O68" s="10">
        <v>-0.4391523</v>
      </c>
      <c r="P68" s="10">
        <v>0.36678326</v>
      </c>
      <c r="Q68" s="10">
        <v>-0.28339003000000001</v>
      </c>
      <c r="R68" s="10">
        <v>0.28295889000000002</v>
      </c>
      <c r="S68" s="10">
        <v>0.68376093000000004</v>
      </c>
      <c r="T68" s="10">
        <v>-1.6956694999999999</v>
      </c>
      <c r="U68" s="10">
        <f t="shared" si="24"/>
        <v>-2.8066460499999999</v>
      </c>
      <c r="V68" s="10">
        <v>-18.403742000000001</v>
      </c>
      <c r="W68" s="10">
        <v>-65.084040999999999</v>
      </c>
      <c r="X68" s="10">
        <v>-58.992199999999997</v>
      </c>
      <c r="Y68" s="10">
        <v>-41.126119000000003</v>
      </c>
      <c r="Z68" s="10">
        <v>-43.777707999999997</v>
      </c>
      <c r="AA68" s="10">
        <v>-3.4368415999999999E-2</v>
      </c>
      <c r="AB68" s="10">
        <v>-5.3990046999999999E-2</v>
      </c>
      <c r="AC68" s="10">
        <f t="shared" si="48"/>
        <v>-227.47216846300003</v>
      </c>
      <c r="AD68" s="10">
        <f>-(-F68*SIN(RADIANS($A$67))+V68*COS(RADIANS($A$67)))/(基本参数表!$H$22*基本参数表!$L$10)</f>
        <v>8.3744105916731246E-2</v>
      </c>
      <c r="AE68" s="10">
        <f>-(-G68*SIN(RADIANS($A$67))+W68*COS(RADIANS($A$67)))/(基本参数表!$H$22*基本参数表!$L$10)</f>
        <v>0.31027266742157883</v>
      </c>
      <c r="AF68" s="10">
        <f>-(-H68*SIN(RADIANS($A$67))+X68*COS(RADIANS($A$67)))/(基本参数表!$H$22*基本参数表!$L$10)</f>
        <v>0.2804030638059169</v>
      </c>
      <c r="AG68" s="10">
        <f>-(-I68*SIN(RADIANS($A$67))+Y68*COS(RADIANS($A$67)))/(基本参数表!$H$22*基本参数表!$L$10)</f>
        <v>0.19537901135073651</v>
      </c>
      <c r="AH68" s="10">
        <f>-(-J68*SIN(RADIANS($A$67))+Z68*COS(RADIANS($A$67)))/(基本参数表!$H$22*基本参数表!$L$10)</f>
        <v>0.20834704850894073</v>
      </c>
      <c r="AI68" s="10">
        <f>-(-K68*SIN(RADIANS($A$67))+AA68*COS(RADIANS($A$67)))/(基本参数表!$H$22*基本参数表!$L$10)</f>
        <v>-5.7067822674779402E-5</v>
      </c>
      <c r="AJ68" s="10">
        <f>-(-L68*SIN(RADIANS($A$67))+AB68*COS(RADIANS($A$67)))/(基本参数表!$H$22*基本参数表!$L$10)</f>
        <v>4.6408236287918478E-5</v>
      </c>
      <c r="AK68" s="10">
        <f>-(-M68*SIN(RADIANS($A$67))+AC68*COS(RADIANS($A$67)))/(基本参数表!$H$22*基本参数表!$L$10)</f>
        <v>1.0781352374175175</v>
      </c>
      <c r="AL68" s="10">
        <f>-(F68*COS(RADIANS($A$67))*COS(RADIANS(B68))+N68*SIN(RADIANS(B68))+V68*SIN(RADIANS($A$67))*COS(RADIANS(B68)))/(基本参数表!$H$22*基本参数表!$L$10)</f>
        <v>3.2286673692714041E-2</v>
      </c>
      <c r="AM68" s="10">
        <f>-(G68*COS(RADIANS($A$67))*COS(RADIANS(B68))+O68*SIN(RADIANS(B68))+W68*SIN(RADIANS($A$67))*COS(RADIANS(B68)))/(基本参数表!$H$22*基本参数表!$L$10)</f>
        <v>3.3234410926148115E-2</v>
      </c>
      <c r="AN68" s="10">
        <f>-(H68*COS(RADIANS($A$67))*COS(RADIANS(C68))+P68*SIN(RADIANS(C68))+X68*SIN(RADIANS($A$67))*COS(RADIANS(C68)))/(基本参数表!$H$22*基本参数表!$L$10)</f>
        <v>3.4737257542731319E-2</v>
      </c>
      <c r="AO68" s="10">
        <f>-(I68*COS(RADIANS($A$67))*COS(RADIANS(D68))+Q68*SIN(RADIANS(D68))+Y68*SIN(RADIANS($A$67))*COS(RADIANS(D68)))/(基本参数表!$H$22*基本参数表!$L$10)</f>
        <v>2.4827305281191224E-2</v>
      </c>
      <c r="AP68" s="10">
        <f>-(J68*COS(RADIANS($A$67))*COS(RADIANS(E68))+R68*SIN(RADIANS(E68))+Z68*SIN(RADIANS($A$67))*COS(RADIANS(E68)))/(基本参数表!$H$22*基本参数表!$L$10)</f>
        <v>2.4318578777391978E-2</v>
      </c>
      <c r="AQ68" s="10">
        <f>-(K68*COS(RADIANS($A$67))*COS(RADIANS(F68))+S68*SIN(RADIANS(F68))+AA68*SIN(RADIANS($A$67))*COS(RADIANS(F68)))/(基本参数表!$H$22*基本参数表!$L$10)</f>
        <v>1.4705604031376525E-3</v>
      </c>
      <c r="AR68" s="10">
        <f>-(L68*COS(RADIANS($A$67))*COS(RADIANS(G68))+T68*SIN(RADIANS(G68))+AB68*SIN(RADIANS($A$67))*COS(RADIANS(G68)))/(基本参数表!$H$22*基本参数表!$L$10)</f>
        <v>1.8471920731897423E-3</v>
      </c>
      <c r="AS68" s="9">
        <f>-(M68*COS(RADIANS($A$67))*COS(RADIANS(H68))+U68*SIN(RADIANS(H68))+AC68*SIN(RADIANS($A$67))*COS(RADIANS(H68)))/(基本参数表!$H$22*基本参数表!$L$10)</f>
        <v>0.15210645994379185</v>
      </c>
      <c r="AT68" s="10">
        <f>(-F68*COS(RADIANS($A$67))*SIN(RADIANS(B68))+N68*COS(RADIANS(B68))-V68*SIN(RADIANS($A$67))*SIN(RADIANS(B68)))/(基本参数表!$H$22*基本参数表!$L$10)</f>
        <v>-7.1142018267069474E-3</v>
      </c>
      <c r="AU68" s="10">
        <f>(-G68*COS(RADIANS($A$67))*SIN(RADIANS(B68))+O68*COS(RADIANS(B68))-W68*SIN(RADIANS($A$67))*SIN(RADIANS(B68)))/(基本参数表!$H$22*基本参数表!$L$10)</f>
        <v>-9.4133549772426129E-4</v>
      </c>
      <c r="AV68" s="10">
        <f>(-H68*COS(RADIANS($A$67))*SIN(RADIANS(B68))+P68*COS(RADIANS(B68))-X68*SIN(RADIANS($A$67))*SIN(RADIANS(B68)))/(基本参数表!$H$22*基本参数表!$L$10)</f>
        <v>2.9669334604534208E-3</v>
      </c>
      <c r="AW68" s="10">
        <f>(-I68*COS(RADIANS($A$67))*SIN(RADIANS(B68))+Q68*COS(RADIANS(B68))-Y68*SIN(RADIANS($A$67))*SIN(RADIANS(B68)))/(基本参数表!$H$22*基本参数表!$L$10)</f>
        <v>-4.8841138492741287E-4</v>
      </c>
      <c r="AX68" s="10">
        <f>(-J68*COS(RADIANS($A$67))*SIN(RADIANS(B68))+R68*COS(RADIANS(B68))-Z68*SIN(RADIANS($A$67))*SIN(RADIANS(B68)))/(基本参数表!$H$22*基本参数表!$L$10)</f>
        <v>2.2014065716101415E-3</v>
      </c>
      <c r="AY68" s="10">
        <f>(-K68*COS(RADIANS($A$67))*SIN(RADIANS(B68))+S68*COS(RADIANS(B68))-AA68*SIN(RADIANS($A$67))*SIN(RADIANS(B68)))/(基本参数表!$H$22*基本参数表!$L$10)</f>
        <v>3.3130218215841082E-3</v>
      </c>
      <c r="AZ68" s="10">
        <f>(-L68*COS(RADIANS($A$67))*SIN(RADIANS(B68))+T68*COS(RADIANS(B68))-AB68*SIN(RADIANS($A$67))*SIN(RADIANS(B68)))/(基本参数表!$H$22*基本参数表!$L$10)</f>
        <v>-8.0633490843237399E-3</v>
      </c>
      <c r="BA68" s="9">
        <f>(-M68*COS(RADIANS($A$67))*SIN(RADIANS(B68))+U68*COS(RADIANS(B68))-AC68*SIN(RADIANS($A$67))*SIN(RADIANS(B68)))/(基本参数表!$H$22*基本参数表!$L$10)</f>
        <v>-8.1259359400346932E-3</v>
      </c>
      <c r="BB68" s="10">
        <f t="shared" si="26"/>
        <v>9.3358858717565845</v>
      </c>
      <c r="BC68" s="10">
        <f t="shared" si="27"/>
        <v>8.072112873648269</v>
      </c>
      <c r="BD68" s="10">
        <f t="shared" si="28"/>
        <v>7.8695214457588589</v>
      </c>
      <c r="BE68" s="10">
        <f t="shared" si="29"/>
        <v>8.5674023312017216</v>
      </c>
      <c r="BF68" s="9">
        <f t="shared" si="30"/>
        <v>7.0880305663278378</v>
      </c>
      <c r="BG68" s="10">
        <v>0.99083275999999998</v>
      </c>
      <c r="BH68" s="9">
        <v>-12.190132</v>
      </c>
      <c r="BI68" s="10">
        <v>0.61156827000000002</v>
      </c>
      <c r="BJ68" s="10">
        <f>BG68/(基本参数表!$H$22*基本参数表!$L$10*基本参数表!$H$6/1000)</f>
        <v>3.0207239969701444E-3</v>
      </c>
      <c r="BK68" s="9">
        <f>BH68/(基本参数表!$H$22*基本参数表!$L$10*基本参数表!$D$6/1000)</f>
        <v>-0.53153933996412706</v>
      </c>
      <c r="BL68" s="10">
        <f>BI68/(基本参数表!$H$22*基本参数表!$L$10*基本参数表!$H$6/1000)</f>
        <v>1.8644710021240281E-3</v>
      </c>
      <c r="BM68" s="22">
        <v>0.43481966</v>
      </c>
      <c r="BN68" s="22">
        <v>4.3640292000000002E-3</v>
      </c>
    </row>
    <row r="69" spans="1:66" s="12" customFormat="1" hidden="1">
      <c r="A69" s="68"/>
      <c r="B69" s="20">
        <v>4</v>
      </c>
      <c r="C69" s="10">
        <f t="shared" si="47"/>
        <v>0.98240881082213483</v>
      </c>
      <c r="D69" s="10">
        <f t="shared" si="49"/>
        <v>0.17322517943366056</v>
      </c>
      <c r="E69" s="10">
        <f t="shared" ref="E69:E73" si="50">SIN(RADIANS(B69))</f>
        <v>6.9756473744125302E-2</v>
      </c>
      <c r="F69" s="10">
        <v>-3.6531992</v>
      </c>
      <c r="G69" s="10">
        <v>4.5643086000000004</v>
      </c>
      <c r="H69" s="10">
        <v>3.0701421</v>
      </c>
      <c r="I69" s="10">
        <v>1.9866169</v>
      </c>
      <c r="J69" s="10">
        <v>2.4883654000000002</v>
      </c>
      <c r="K69" s="10">
        <v>-0.25044893000000001</v>
      </c>
      <c r="L69" s="10">
        <v>-0.15643503</v>
      </c>
      <c r="M69" s="10">
        <f t="shared" si="23"/>
        <v>8.0493498399999996</v>
      </c>
      <c r="N69" s="10">
        <v>-3.4593460999999999</v>
      </c>
      <c r="O69" s="10">
        <v>-0.44462369000000002</v>
      </c>
      <c r="P69" s="10">
        <v>0.34425528</v>
      </c>
      <c r="Q69" s="10">
        <v>-0.29109909</v>
      </c>
      <c r="R69" s="10">
        <v>0.26351045000000001</v>
      </c>
      <c r="S69" s="10">
        <v>-9.2995408000000002E-2</v>
      </c>
      <c r="T69" s="10">
        <v>-2.4715961000000002</v>
      </c>
      <c r="U69" s="10">
        <f t="shared" si="24"/>
        <v>-6.1518946579999998</v>
      </c>
      <c r="V69" s="10">
        <v>-19.394182000000001</v>
      </c>
      <c r="W69" s="10">
        <v>-65.193112999999997</v>
      </c>
      <c r="X69" s="10">
        <v>-59.738517000000002</v>
      </c>
      <c r="Y69" s="10">
        <v>-40.879001000000002</v>
      </c>
      <c r="Z69" s="10">
        <v>-43.824243000000003</v>
      </c>
      <c r="AA69" s="10">
        <v>-4.5866981000000001E-2</v>
      </c>
      <c r="AB69" s="10">
        <v>-0.10150911</v>
      </c>
      <c r="AC69" s="10">
        <f t="shared" si="48"/>
        <v>-229.17643209099998</v>
      </c>
      <c r="AD69" s="10">
        <f>-(-F69*SIN(RADIANS($A$67))+V69*COS(RADIANS($A$67)))/(基本参数表!$H$22*基本参数表!$L$10)</f>
        <v>8.8325667569068692E-2</v>
      </c>
      <c r="AE69" s="10">
        <f>-(-G69*SIN(RADIANS($A$67))+W69*COS(RADIANS($A$67)))/(基本参数表!$H$22*基本参数表!$L$10)</f>
        <v>0.31089616443800366</v>
      </c>
      <c r="AF69" s="10">
        <f>-(-H69*SIN(RADIANS($A$67))+X69*COS(RADIANS($A$67)))/(基本参数表!$H$22*基本参数表!$L$10)</f>
        <v>0.28396013133351211</v>
      </c>
      <c r="AG69" s="10">
        <f>-(-I69*SIN(RADIANS($A$67))+Y69*COS(RADIANS($A$67)))/(基本参数表!$H$22*基本参数表!$L$10)</f>
        <v>0.19421868141417792</v>
      </c>
      <c r="AH69" s="10">
        <f>-(-J69*SIN(RADIANS($A$67))+Z69*COS(RADIANS($A$67)))/(基本参数表!$H$22*基本参数表!$L$10)</f>
        <v>0.20850958528161945</v>
      </c>
      <c r="AI69" s="10">
        <f>-(-K69*SIN(RADIANS($A$67))+AA69*COS(RADIANS($A$67)))/(基本参数表!$H$22*基本参数表!$L$10)</f>
        <v>8.0368119877351579E-6</v>
      </c>
      <c r="AJ69" s="10">
        <f>-(-L69*SIN(RADIANS($A$67))+AB69*COS(RADIANS($A$67)))/(基本参数表!$H$22*基本参数表!$L$10)</f>
        <v>3.4824006545965147E-4</v>
      </c>
      <c r="AK69" s="10">
        <f>-(-M69*SIN(RADIANS($A$67))+AC69*COS(RADIANS($A$67)))/(基本参数表!$H$22*基本参数表!$L$10)</f>
        <v>1.0862665069138291</v>
      </c>
      <c r="AL69" s="10">
        <f>-(F69*COS(RADIANS($A$67))*COS(RADIANS(B69))+N69*SIN(RADIANS(B69))+V69*SIN(RADIANS($A$67))*COS(RADIANS(B69)))/(基本参数表!$H$22*基本参数表!$L$10)</f>
        <v>3.4391482420086161E-2</v>
      </c>
      <c r="AM69" s="10">
        <f>-(G69*COS(RADIANS($A$67))*COS(RADIANS(B69))+O69*SIN(RADIANS(B69))+W69*SIN(RADIANS($A$67))*COS(RADIANS(B69)))/(基本参数表!$H$22*基本参数表!$L$10)</f>
        <v>3.2718641529634648E-2</v>
      </c>
      <c r="AN69" s="10">
        <f>-(H69*COS(RADIANS($A$67))*COS(RADIANS(C69))+P69*SIN(RADIANS(C69))+X69*SIN(RADIANS($A$67))*COS(RADIANS(C69)))/(基本参数表!$H$22*基本参数表!$L$10)</f>
        <v>3.5124268013202363E-2</v>
      </c>
      <c r="AO69" s="10">
        <f>-(I69*COS(RADIANS($A$67))*COS(RADIANS(D69))+Q69*SIN(RADIANS(D69))+Y69*SIN(RADIANS($A$67))*COS(RADIANS(D69)))/(基本参数表!$H$22*基本参数表!$L$10)</f>
        <v>2.4600780202990696E-2</v>
      </c>
      <c r="AP69" s="10">
        <f>-(J69*COS(RADIANS($A$67))*COS(RADIANS(E69))+R69*SIN(RADIANS(E69))+Z69*SIN(RADIANS($A$67))*COS(RADIANS(E69)))/(基本参数表!$H$22*基本参数表!$L$10)</f>
        <v>2.467793044180493E-2</v>
      </c>
      <c r="AQ69" s="10">
        <f>-(K69*COS(RADIANS($A$67))*COS(RADIANS(F69))+S69*SIN(RADIANS(F69))+AA69*SIN(RADIANS($A$67))*COS(RADIANS(F69)))/(基本参数表!$H$22*基本参数表!$L$10)</f>
        <v>1.187068844014841E-3</v>
      </c>
      <c r="AR69" s="10">
        <f>-(L69*COS(RADIANS($A$67))*COS(RADIANS(G69))+T69*SIN(RADIANS(G69))+AB69*SIN(RADIANS($A$67))*COS(RADIANS(G69)))/(基本参数表!$H$22*基本参数表!$L$10)</f>
        <v>1.759443875716816E-3</v>
      </c>
      <c r="AS69" s="9">
        <f>-(M69*COS(RADIANS($A$67))*COS(RADIANS(H69))+U69*SIN(RADIANS(H69))+AC69*SIN(RADIANS($A$67))*COS(RADIANS(H69)))/(基本参数表!$H$22*基本参数表!$L$10)</f>
        <v>0.15379839028419454</v>
      </c>
      <c r="AT69" s="10">
        <f>(-F69*COS(RADIANS($A$67))*SIN(RADIANS(B69))+N69*COS(RADIANS(B69))-V69*SIN(RADIANS($A$67))*SIN(RADIANS(B69)))/(基本参数表!$H$22*基本参数表!$L$10)</f>
        <v>-1.4182839412449473E-2</v>
      </c>
      <c r="AU69" s="10">
        <f>(-G69*COS(RADIANS($A$67))*SIN(RADIANS(B69))+O69*COS(RADIANS(B69))-W69*SIN(RADIANS($A$67))*SIN(RADIANS(B69)))/(基本参数表!$H$22*基本参数表!$L$10)</f>
        <v>1.5591893129779139E-4</v>
      </c>
      <c r="AV69" s="10">
        <f>(-H69*COS(RADIANS($A$67))*SIN(RADIANS(B69))+P69*COS(RADIANS(B69))-X69*SIN(RADIANS($A$67))*SIN(RADIANS(B69)))/(基本参数表!$H$22*基本参数表!$L$10)</f>
        <v>4.0951628377276471E-3</v>
      </c>
      <c r="AW69" s="10">
        <f>(-I69*COS(RADIANS($A$67))*SIN(RADIANS(B69))+Q69*COS(RADIANS(B69))-Y69*SIN(RADIANS($A$67))*SIN(RADIANS(B69)))/(基本参数表!$H$22*基本参数表!$L$10)</f>
        <v>3.2673620380000378E-4</v>
      </c>
      <c r="AX69" s="10">
        <f>(-J69*COS(RADIANS($A$67))*SIN(RADIANS(B69))+R69*COS(RADIANS(B69))-Z69*SIN(RADIANS($A$67))*SIN(RADIANS(B69)))/(基本参数表!$H$22*基本参数表!$L$10)</f>
        <v>2.9789502808529118E-3</v>
      </c>
      <c r="AY69" s="10">
        <f>(-K69*COS(RADIANS($A$67))*SIN(RADIANS(B69))+S69*COS(RADIANS(B69))-AA69*SIN(RADIANS($A$67))*SIN(RADIANS(B69)))/(基本参数表!$H$22*基本参数表!$L$10)</f>
        <v>-3.5879200648328106E-4</v>
      </c>
      <c r="AZ69" s="10">
        <f>(-L69*COS(RADIANS($A$67))*SIN(RADIANS(B69))+T69*COS(RADIANS(B69))-AB69*SIN(RADIANS($A$67))*SIN(RADIANS(B69)))/(基本参数表!$H$22*基本参数表!$L$10)</f>
        <v>-1.1736463786545475E-2</v>
      </c>
      <c r="BA69" s="9">
        <f>(-M69*COS(RADIANS($A$67))*SIN(RADIANS(B69))+U69*COS(RADIANS(B69))-AC69*SIN(RADIANS($A$67))*SIN(RADIANS(B69)))/(基本参数表!$H$22*基本参数表!$L$10)</f>
        <v>-1.8721326951799871E-2</v>
      </c>
      <c r="BB69" s="10">
        <f t="shared" si="26"/>
        <v>9.5021110261076078</v>
      </c>
      <c r="BC69" s="10">
        <f t="shared" si="27"/>
        <v>8.0844426772617251</v>
      </c>
      <c r="BD69" s="10">
        <f t="shared" si="28"/>
        <v>7.8948179615281839</v>
      </c>
      <c r="BE69" s="10">
        <f t="shared" si="29"/>
        <v>8.4492330413736738</v>
      </c>
      <c r="BF69" s="9">
        <f t="shared" si="30"/>
        <v>7.0629250729255642</v>
      </c>
      <c r="BG69" s="10">
        <v>0.20771829999999999</v>
      </c>
      <c r="BH69" s="9">
        <v>-12.082082</v>
      </c>
      <c r="BI69" s="10">
        <v>1.3427939</v>
      </c>
      <c r="BJ69" s="10">
        <f>BG69/(基本参数表!$H$22*基本参数表!$L$10*基本参数表!$H$6/1000)</f>
        <v>6.332649451556724E-4</v>
      </c>
      <c r="BK69" s="9">
        <f>BH69/(基本参数表!$H$22*基本参数表!$L$10*基本参数表!$D$6/1000)</f>
        <v>-0.52682792045832327</v>
      </c>
      <c r="BL69" s="10">
        <f>BI69/(基本参数表!$H$22*基本参数表!$L$10*基本参数表!$H$6/1000)</f>
        <v>4.0937380357863101E-3</v>
      </c>
      <c r="BM69" s="22">
        <v>0.43395723000000003</v>
      </c>
      <c r="BN69" s="22">
        <v>9.1686918999999995E-4</v>
      </c>
    </row>
    <row r="70" spans="1:66" s="12" customFormat="1" hidden="1">
      <c r="A70" s="68"/>
      <c r="B70" s="20">
        <v>6</v>
      </c>
      <c r="C70" s="10">
        <f t="shared" si="47"/>
        <v>0.97941287309907143</v>
      </c>
      <c r="D70" s="10">
        <f t="shared" si="49"/>
        <v>0.17269691478056221</v>
      </c>
      <c r="E70" s="10">
        <f t="shared" si="50"/>
        <v>0.10452846326765347</v>
      </c>
      <c r="F70" s="10">
        <v>-3.6784308999999999</v>
      </c>
      <c r="G70" s="10">
        <v>4.7170807999999997</v>
      </c>
      <c r="H70" s="10">
        <v>3.0364594999999999</v>
      </c>
      <c r="I70" s="10">
        <v>1.9471231</v>
      </c>
      <c r="J70" s="10">
        <v>2.3068320999999998</v>
      </c>
      <c r="K70" s="10">
        <v>-0.17863720999999999</v>
      </c>
      <c r="L70" s="10">
        <v>-4.7933750999999997E-2</v>
      </c>
      <c r="M70" s="10">
        <f t="shared" si="23"/>
        <v>8.1024936389999986</v>
      </c>
      <c r="N70" s="10">
        <v>-5.3322440999999996</v>
      </c>
      <c r="O70" s="10">
        <v>-0.45447705999999999</v>
      </c>
      <c r="P70" s="10">
        <v>0.31392848000000001</v>
      </c>
      <c r="Q70" s="10">
        <v>-0.29695381999999998</v>
      </c>
      <c r="R70" s="10">
        <v>0.24276276999999999</v>
      </c>
      <c r="S70" s="10">
        <v>-0.89810235000000005</v>
      </c>
      <c r="T70" s="10">
        <v>-3.3319276000000002</v>
      </c>
      <c r="U70" s="10">
        <f t="shared" si="24"/>
        <v>-9.75701368</v>
      </c>
      <c r="V70" s="10">
        <v>-20.303687</v>
      </c>
      <c r="W70" s="10">
        <v>-65.527949000000007</v>
      </c>
      <c r="X70" s="10">
        <v>-60.433293999999997</v>
      </c>
      <c r="Y70" s="10">
        <v>-40.225732999999998</v>
      </c>
      <c r="Z70" s="10">
        <v>-43.121332000000002</v>
      </c>
      <c r="AA70" s="10">
        <v>-7.7363954999999998E-2</v>
      </c>
      <c r="AB70" s="10">
        <v>-0.15650869000000001</v>
      </c>
      <c r="AC70" s="10">
        <f t="shared" si="48"/>
        <v>-229.845867645</v>
      </c>
      <c r="AD70" s="10">
        <f>-(-F70*SIN(RADIANS($A$67))+V70*COS(RADIANS($A$67)))/(基本参数表!$H$22*基本参数表!$L$10)</f>
        <v>9.2589111232592058E-2</v>
      </c>
      <c r="AE70" s="10">
        <f>-(-G70*SIN(RADIANS($A$67))+W70*COS(RADIANS($A$67)))/(基本参数表!$H$22*基本参数表!$L$10)</f>
        <v>0.31260037116613271</v>
      </c>
      <c r="AF70" s="10">
        <f>-(-H70*SIN(RADIANS($A$67))+X70*COS(RADIANS($A$67)))/(基本参数表!$H$22*基本参数表!$L$10)</f>
        <v>0.28720503712662021</v>
      </c>
      <c r="AG70" s="10">
        <f>-(-I70*SIN(RADIANS($A$67))+Y70*COS(RADIANS($A$67)))/(基本参数表!$H$22*基本参数表!$L$10)</f>
        <v>0.19110852991877392</v>
      </c>
      <c r="AH70" s="10">
        <f>-(-J70*SIN(RADIANS($A$67))+Z70*COS(RADIANS($A$67)))/(基本参数表!$H$22*基本参数表!$L$10)</f>
        <v>0.20504759944691656</v>
      </c>
      <c r="AI70" s="10">
        <f>-(-K70*SIN(RADIANS($A$67))+AA70*COS(RADIANS($A$67)))/(基本参数表!$H$22*基本参数表!$L$10)</f>
        <v>2.1605793957747964E-4</v>
      </c>
      <c r="AJ70" s="10">
        <f>-(-L70*SIN(RADIANS($A$67))+AB70*COS(RADIANS($A$67)))/(基本参数表!$H$22*基本参数表!$L$10)</f>
        <v>6.9745001353716299E-4</v>
      </c>
      <c r="AK70" s="10">
        <f>-(-M70*SIN(RADIANS($A$67))+AC70*COS(RADIANS($A$67)))/(基本参数表!$H$22*基本参数表!$L$10)</f>
        <v>1.0894641568441499</v>
      </c>
      <c r="AL70" s="10">
        <f>-(F70*COS(RADIANS($A$67))*COS(RADIANS(B70))+N70*SIN(RADIANS(B70))+V70*SIN(RADIANS($A$67))*COS(RADIANS(B70)))/(基本参数表!$H$22*基本参数表!$L$10)</f>
        <v>3.6671476019326008E-2</v>
      </c>
      <c r="AM70" s="10">
        <f>-(G70*COS(RADIANS($A$67))*COS(RADIANS(B70))+O70*SIN(RADIANS(B70))+W70*SIN(RADIANS($A$67))*COS(RADIANS(B70)))/(基本参数表!$H$22*基本参数表!$L$10)</f>
        <v>3.2259073209784689E-2</v>
      </c>
      <c r="AN70" s="10">
        <f>-(H70*COS(RADIANS($A$67))*COS(RADIANS(C70))+P70*SIN(RADIANS(C70))+X70*SIN(RADIANS($A$67))*COS(RADIANS(C70)))/(基本参数表!$H$22*基本参数表!$L$10)</f>
        <v>3.5862523814759996E-2</v>
      </c>
      <c r="AO70" s="10">
        <f>-(I70*COS(RADIANS($A$67))*COS(RADIANS(D70))+Q70*SIN(RADIANS(D70))+Y70*SIN(RADIANS($A$67))*COS(RADIANS(D70)))/(基本参数表!$H$22*基本参数表!$L$10)</f>
        <v>2.4244278059014954E-2</v>
      </c>
      <c r="AP70" s="10">
        <f>-(J70*COS(RADIANS($A$67))*COS(RADIANS(E70))+R70*SIN(RADIANS(E70))+Z70*SIN(RADIANS($A$67))*COS(RADIANS(E70)))/(基本参数表!$H$22*基本参数表!$L$10)</f>
        <v>2.4948617601986474E-2</v>
      </c>
      <c r="AQ70" s="10">
        <f>-(K70*COS(RADIANS($A$67))*COS(RADIANS(F70))+S70*SIN(RADIANS(F70))+AA70*SIN(RADIANS($A$67))*COS(RADIANS(F70)))/(基本参数表!$H$22*基本参数表!$L$10)</f>
        <v>6.2828600073135316E-4</v>
      </c>
      <c r="AR70" s="10">
        <f>-(L70*COS(RADIANS($A$67))*COS(RADIANS(G70))+T70*SIN(RADIANS(G70))+AB70*SIN(RADIANS($A$67))*COS(RADIANS(G70)))/(基本参数表!$H$22*基本参数表!$L$10)</f>
        <v>1.6652532027317346E-3</v>
      </c>
      <c r="AS70" s="9">
        <f>-(M70*COS(RADIANS($A$67))*COS(RADIANS(H70))+U70*SIN(RADIANS(H70))+AC70*SIN(RADIANS($A$67))*COS(RADIANS(H70)))/(基本参数表!$H$22*基本参数表!$L$10)</f>
        <v>0.15500463506155512</v>
      </c>
      <c r="AT70" s="10">
        <f>(-F70*COS(RADIANS($A$67))*SIN(RADIANS(B70))+N70*COS(RADIANS(B70))-V70*SIN(RADIANS($A$67))*SIN(RADIANS(B70)))/(基本参数表!$H$22*基本参数表!$L$10)</f>
        <v>-2.1792243446406113E-2</v>
      </c>
      <c r="AU70" s="10">
        <f>(-G70*COS(RADIANS($A$67))*SIN(RADIANS(B70))+O70*COS(RADIANS(B70))-W70*SIN(RADIANS($A$67))*SIN(RADIANS(B70)))/(基本参数表!$H$22*基本参数表!$L$10)</f>
        <v>1.2046603893430085E-3</v>
      </c>
      <c r="AV70" s="10">
        <f>(-H70*COS(RADIANS($A$67))*SIN(RADIANS(B70))+P70*COS(RADIANS(B70))-X70*SIN(RADIANS($A$67))*SIN(RADIANS(B70)))/(基本参数表!$H$22*基本参数表!$L$10)</f>
        <v>5.245294422679638E-3</v>
      </c>
      <c r="AW70" s="10">
        <f>(-I70*COS(RADIANS($A$67))*SIN(RADIANS(B70))+Q70*COS(RADIANS(B70))-Y70*SIN(RADIANS($A$67))*SIN(RADIANS(B70)))/(基本参数表!$H$22*基本参数表!$L$10)</f>
        <v>1.1211235541217779E-3</v>
      </c>
      <c r="AX70" s="10">
        <f>(-J70*COS(RADIANS($A$67))*SIN(RADIANS(B70))+R70*COS(RADIANS(B70))-Z70*SIN(RADIANS($A$67))*SIN(RADIANS(B70)))/(基本参数表!$H$22*基本参数表!$L$10)</f>
        <v>3.7629283723061005E-3</v>
      </c>
      <c r="AY70" s="10">
        <f>(-K70*COS(RADIANS($A$67))*SIN(RADIANS(B70))+S70*COS(RADIANS(B70))-AA70*SIN(RADIANS($A$67))*SIN(RADIANS(B70)))/(基本参数表!$H$22*基本参数表!$L$10)</f>
        <v>-4.1777404480457967E-3</v>
      </c>
      <c r="AZ70" s="10">
        <f>(-L70*COS(RADIANS($A$67))*SIN(RADIANS(B70))+T70*COS(RADIANS(B70))-AB70*SIN(RADIANS($A$67))*SIN(RADIANS(B70)))/(基本参数表!$H$22*基本参数表!$L$10)</f>
        <v>-1.5813329486159596E-2</v>
      </c>
      <c r="BA70" s="9">
        <f>(-M70*COS(RADIANS($A$67))*SIN(RADIANS(B70))+U70*COS(RADIANS(B70))-AC70*SIN(RADIANS($A$67))*SIN(RADIANS(B70)))/(基本参数表!$H$22*基本参数表!$L$10)</f>
        <v>-3.0449306642160976E-2</v>
      </c>
      <c r="BB70" s="10">
        <f t="shared" si="26"/>
        <v>9.6903084950164047</v>
      </c>
      <c r="BC70" s="10">
        <f t="shared" si="27"/>
        <v>8.0085004226170717</v>
      </c>
      <c r="BD70" s="10">
        <f t="shared" si="28"/>
        <v>7.8826240754037391</v>
      </c>
      <c r="BE70" s="10">
        <f t="shared" si="29"/>
        <v>8.2187960358408851</v>
      </c>
      <c r="BF70" s="9">
        <f t="shared" si="30"/>
        <v>7.0285908315677403</v>
      </c>
      <c r="BG70" s="10">
        <v>-0.46759505000000001</v>
      </c>
      <c r="BH70" s="9">
        <v>-11.490449999999999</v>
      </c>
      <c r="BI70" s="10">
        <v>2.2589622</v>
      </c>
      <c r="BJ70" s="10">
        <f>BG70/(基本参数表!$H$22*基本参数表!$L$10*基本参数表!$H$6/1000)</f>
        <v>-1.4255438913822898E-3</v>
      </c>
      <c r="BK70" s="9">
        <f>BH70/(基本参数表!$H$22*基本参数表!$L$10*基本参数表!$D$6/1000)</f>
        <v>-0.50103035872710844</v>
      </c>
      <c r="BL70" s="10">
        <f>BI70/(基本参数表!$H$22*基本参数表!$L$10*基本参数表!$H$6/1000)</f>
        <v>6.8868345913274719E-3</v>
      </c>
      <c r="BM70" s="22">
        <v>0.43122489000000003</v>
      </c>
      <c r="BN70" s="22">
        <v>-2.0214778000000001E-3</v>
      </c>
    </row>
    <row r="71" spans="1:66" s="12" customFormat="1" hidden="1">
      <c r="A71" s="68"/>
      <c r="B71" s="20">
        <v>8</v>
      </c>
      <c r="C71" s="10">
        <f t="shared" si="47"/>
        <v>0.97522367165712465</v>
      </c>
      <c r="D71" s="10">
        <f t="shared" si="49"/>
        <v>0.17195824553872419</v>
      </c>
      <c r="E71" s="10">
        <f t="shared" si="50"/>
        <v>0.13917310096006544</v>
      </c>
      <c r="F71" s="10">
        <v>-3.5499507000000001</v>
      </c>
      <c r="G71" s="10">
        <v>4.7512835000000004</v>
      </c>
      <c r="H71" s="10">
        <v>2.9707878999999999</v>
      </c>
      <c r="I71" s="10">
        <v>1.9339557999999999</v>
      </c>
      <c r="J71" s="10">
        <v>2.1871328000000001</v>
      </c>
      <c r="K71" s="10">
        <v>-7.0269640999999994E-2</v>
      </c>
      <c r="L71" s="10">
        <v>9.5002817000000003E-2</v>
      </c>
      <c r="M71" s="9">
        <f t="shared" si="23"/>
        <v>8.3179424760000007</v>
      </c>
      <c r="N71" s="10">
        <v>-7.5105868999999998</v>
      </c>
      <c r="O71" s="10">
        <v>-0.45865349999999999</v>
      </c>
      <c r="P71" s="10">
        <v>0.28078714999999999</v>
      </c>
      <c r="Q71" s="10">
        <v>-0.30243007999999999</v>
      </c>
      <c r="R71" s="10">
        <v>0.22245247000000001</v>
      </c>
      <c r="S71" s="10">
        <v>-1.8498941</v>
      </c>
      <c r="T71" s="10">
        <v>-4.0821576999999998</v>
      </c>
      <c r="U71" s="9">
        <f t="shared" si="24"/>
        <v>-13.700482659999999</v>
      </c>
      <c r="V71" s="10">
        <v>-21.338609999999999</v>
      </c>
      <c r="W71" s="10">
        <v>-65.553354999999996</v>
      </c>
      <c r="X71" s="10">
        <v>-60.748437000000003</v>
      </c>
      <c r="Y71" s="10">
        <v>-40.173777000000001</v>
      </c>
      <c r="Z71" s="10">
        <v>-42.732107999999997</v>
      </c>
      <c r="AA71" s="10">
        <v>-0.12899991</v>
      </c>
      <c r="AB71" s="10">
        <v>-0.22646331</v>
      </c>
      <c r="AC71" s="9">
        <f t="shared" si="48"/>
        <v>-230.90175022000003</v>
      </c>
      <c r="AD71" s="10">
        <f>-(-F71*SIN(RADIANS($A$67))+V71*COS(RADIANS($A$67)))/(基本参数表!$H$22*基本参数表!$L$10)</f>
        <v>9.7571037597030175E-2</v>
      </c>
      <c r="AE71" s="10">
        <f>-(-G71*SIN(RADIANS($A$67))+W71*COS(RADIANS($A$67)))/(基本参数表!$H$22*基本参数表!$L$10)</f>
        <v>0.31274846065552986</v>
      </c>
      <c r="AF71" s="10">
        <f>-(-H71*SIN(RADIANS($A$67))+X71*COS(RADIANS($A$67)))/(基本参数表!$H$22*基本参数表!$L$10)</f>
        <v>0.28863503170909166</v>
      </c>
      <c r="AG71" s="10">
        <f>-(-I71*SIN(RADIANS($A$67))+Y71*COS(RADIANS($A$67)))/(基本参数表!$H$22*基本参数表!$L$10)</f>
        <v>0.19085284393036633</v>
      </c>
      <c r="AH71" s="10">
        <f>-(-J71*SIN(RADIANS($A$67))+Z71*COS(RADIANS($A$67)))/(基本参数表!$H$22*基本参数表!$L$10)</f>
        <v>0.20311465848301027</v>
      </c>
      <c r="AI71" s="10">
        <f>-(-K71*SIN(RADIANS($A$67))+AA71*COS(RADIANS($A$67)))/(基本参数表!$H$22*基本参数表!$L$10)</f>
        <v>5.493118097851566E-4</v>
      </c>
      <c r="AJ71" s="10">
        <f>-(-L71*SIN(RADIANS($A$67))+AB71*COS(RADIANS($A$67)))/(基本参数表!$H$22*基本参数表!$L$10)</f>
        <v>1.1457113478512684E-3</v>
      </c>
      <c r="AK71" s="9">
        <f>-(-M71*SIN(RADIANS($A$67))+AC71*COS(RADIANS($A$67)))/(基本参数表!$H$22*基本参数表!$L$10)</f>
        <v>1.0946170555326649</v>
      </c>
      <c r="AL71" s="10">
        <f>-(F71*COS(RADIANS($A$67))*COS(RADIANS(B71))+N71*SIN(RADIANS(B71))+V71*SIN(RADIANS($A$67))*COS(RADIANS(B71)))/(基本参数表!$H$22*基本参数表!$L$10)</f>
        <v>3.9111756221254998E-2</v>
      </c>
      <c r="AM71" s="10">
        <f>-(G71*COS(RADIANS($A$67))*COS(RADIANS(B71))+O71*SIN(RADIANS(B71))+W71*SIN(RADIANS($A$67))*COS(RADIANS(B71)))/(基本参数表!$H$22*基本参数表!$L$10)</f>
        <v>3.2061507035450701E-2</v>
      </c>
      <c r="AN71" s="10">
        <f>-(H71*COS(RADIANS($A$67))*COS(RADIANS(C71))+P71*SIN(RADIANS(C71))+X71*SIN(RADIANS($A$67))*COS(RADIANS(C71)))/(基本参数表!$H$22*基本参数表!$L$10)</f>
        <v>3.6436417686045719E-2</v>
      </c>
      <c r="AO71" s="10">
        <f>-(I71*COS(RADIANS($A$67))*COS(RADIANS(D71))+Q71*SIN(RADIANS(D71))+Y71*SIN(RADIANS($A$67))*COS(RADIANS(D71)))/(基本参数表!$H$22*基本参数表!$L$10)</f>
        <v>2.4263210528255884E-2</v>
      </c>
      <c r="AP71" s="10">
        <f>-(J71*COS(RADIANS($A$67))*COS(RADIANS(E71))+R71*SIN(RADIANS(E71))+Z71*SIN(RADIANS($A$67))*COS(RADIANS(E71)))/(基本参数表!$H$22*基本参数表!$L$10)</f>
        <v>2.5188687334834706E-2</v>
      </c>
      <c r="AQ71" s="10">
        <f>-(K71*COS(RADIANS($A$67))*COS(RADIANS(F71))+S71*SIN(RADIANS(F71))+AA71*SIN(RADIANS($A$67))*COS(RADIANS(F71)))/(基本参数表!$H$22*基本参数表!$L$10)</f>
        <v>-1.1057281139335344E-4</v>
      </c>
      <c r="AR71" s="10">
        <f>-(L71*COS(RADIANS($A$67))*COS(RADIANS(G71))+T71*SIN(RADIANS(G71))+AB71*SIN(RADIANS($A$67))*COS(RADIANS(G71)))/(基本参数表!$H$22*基本参数表!$L$10)</f>
        <v>1.3588543359012168E-3</v>
      </c>
      <c r="AS71" s="9">
        <f>-(M71*COS(RADIANS($A$67))*COS(RADIANS(H71))+U71*SIN(RADIANS(H71))+AC71*SIN(RADIANS($A$67))*COS(RADIANS(H71)))/(基本参数表!$H$22*基本参数表!$L$10)</f>
        <v>0.15580031165656189</v>
      </c>
      <c r="AT71" s="10">
        <f>(-F71*COS(RADIANS($A$67))*SIN(RADIANS(B71))+N71*COS(RADIANS(B71))-V71*SIN(RADIANS($A$67))*SIN(RADIANS(B71)))/(基本参数表!$H$22*基本参数表!$L$10)</f>
        <v>-3.0782153050236846E-2</v>
      </c>
      <c r="AU71" s="10">
        <f>(-G71*COS(RADIANS($A$67))*SIN(RADIANS(B71))+O71*COS(RADIANS(B71))-W71*SIN(RADIANS($A$67))*SIN(RADIANS(B71)))/(基本参数表!$H$22*基本参数表!$L$10)</f>
        <v>2.2904825165989029E-3</v>
      </c>
      <c r="AV71" s="10">
        <f>(-H71*COS(RADIANS($A$67))*SIN(RADIANS(B71))+P71*COS(RADIANS(B71))-X71*SIN(RADIANS($A$67))*SIN(RADIANS(B71)))/(基本参数表!$H$22*基本参数表!$L$10)</f>
        <v>6.4049225391283734E-3</v>
      </c>
      <c r="AW71" s="10">
        <f>(-I71*COS(RADIANS($A$67))*SIN(RADIANS(B71))+Q71*COS(RADIANS(B71))-Y71*SIN(RADIANS($A$67))*SIN(RADIANS(B71)))/(基本参数表!$H$22*基本参数表!$L$10)</f>
        <v>1.9436419212563089E-3</v>
      </c>
      <c r="AX71" s="10">
        <f>(-J71*COS(RADIANS($A$67))*SIN(RADIANS(B71))+R71*COS(RADIANS(B71))-Z71*SIN(RADIANS($A$67))*SIN(RADIANS(B71)))/(基本参数表!$H$22*基本参数表!$L$10)</f>
        <v>4.5596739412895699E-3</v>
      </c>
      <c r="AY71" s="10">
        <f>(-K71*COS(RADIANS($A$67))*SIN(RADIANS(B71))+S71*COS(RADIANS(B71))-AA71*SIN(RADIANS($A$67))*SIN(RADIANS(B71)))/(基本参数表!$H$22*基本参数表!$L$10)</f>
        <v>-8.7016244339125654E-3</v>
      </c>
      <c r="AZ71" s="10">
        <f>(-L71*COS(RADIANS($A$67))*SIN(RADIANS(B71))+T71*COS(RADIANS(B71))-AB71*SIN(RADIANS($A$67))*SIN(RADIANS(B71)))/(基本参数表!$H$22*基本参数表!$L$10)</f>
        <v>-1.9372529931932961E-2</v>
      </c>
      <c r="BA71" s="9">
        <f>(-M71*COS(RADIANS($A$67))*SIN(RADIANS(B71))+U71*COS(RADIANS(B71))-AC71*SIN(RADIANS($A$67))*SIN(RADIANS(B71)))/(基本参数表!$H$22*基本参数表!$L$10)</f>
        <v>-4.3657586497809202E-2</v>
      </c>
      <c r="BB71" s="10">
        <f t="shared" si="26"/>
        <v>9.7546400520013314</v>
      </c>
      <c r="BC71" s="10">
        <f t="shared" si="27"/>
        <v>7.9216083808269664</v>
      </c>
      <c r="BD71" s="10">
        <f t="shared" si="28"/>
        <v>7.8659352894831205</v>
      </c>
      <c r="BE71" s="10">
        <f t="shared" si="29"/>
        <v>8.0637254249495083</v>
      </c>
      <c r="BF71" s="9">
        <f t="shared" si="30"/>
        <v>7.0257693575452009</v>
      </c>
      <c r="BG71" s="10">
        <v>-1.0360798</v>
      </c>
      <c r="BH71" s="9">
        <v>-11.522577999999999</v>
      </c>
      <c r="BI71" s="10">
        <v>3.3403551</v>
      </c>
      <c r="BJ71" s="10">
        <f>BG71/(基本参数表!$H$22*基本参数表!$L$10*基本参数表!$H$6/1000)</f>
        <v>-3.1586673765570971E-3</v>
      </c>
      <c r="BK71" s="9">
        <f>BH71/(基本参数表!$H$22*基本参数表!$L$10*基本参数表!$D$6/1000)</f>
        <v>-0.50243127021144407</v>
      </c>
      <c r="BL71" s="10">
        <f>BI71/(基本参数表!$H$22*基本参数表!$L$10*基本参数表!$H$6/1000)</f>
        <v>1.0183646742737499E-2</v>
      </c>
      <c r="BM71" s="22">
        <v>0.43112634</v>
      </c>
      <c r="BN71" s="22">
        <v>-4.4763201000000002E-3</v>
      </c>
    </row>
    <row r="72" spans="1:66" s="12" customFormat="1" hidden="1">
      <c r="A72" s="68"/>
      <c r="B72" s="20">
        <v>10</v>
      </c>
      <c r="C72" s="10">
        <f t="shared" si="47"/>
        <v>0.9698463103929541</v>
      </c>
      <c r="D72" s="10">
        <f t="shared" si="49"/>
        <v>0.17101007166283433</v>
      </c>
      <c r="E72" s="10">
        <f t="shared" si="50"/>
        <v>0.17364817766693033</v>
      </c>
      <c r="F72" s="10">
        <v>-3.5664083999999998</v>
      </c>
      <c r="G72" s="10">
        <v>4.6605490999999999</v>
      </c>
      <c r="H72" s="10">
        <v>2.9699756000000002</v>
      </c>
      <c r="I72" s="10">
        <v>1.8840806000000001</v>
      </c>
      <c r="J72" s="10">
        <v>2.0955545999999998</v>
      </c>
      <c r="K72" s="10">
        <v>6.6482583999999997E-2</v>
      </c>
      <c r="L72" s="10">
        <v>0.23481426999999999</v>
      </c>
      <c r="M72" s="9">
        <f t="shared" si="23"/>
        <v>8.3450483539999976</v>
      </c>
      <c r="N72" s="10">
        <v>-9.0568366000000005</v>
      </c>
      <c r="O72" s="10">
        <v>-0.44912020000000002</v>
      </c>
      <c r="P72" s="10">
        <v>0.24534116</v>
      </c>
      <c r="Q72" s="10">
        <v>-0.31058331</v>
      </c>
      <c r="R72" s="10">
        <v>0.20267726999999999</v>
      </c>
      <c r="S72" s="10">
        <v>-2.5558588000000002</v>
      </c>
      <c r="T72" s="10">
        <v>-4.7684075000000004</v>
      </c>
      <c r="U72" s="9">
        <f t="shared" si="24"/>
        <v>-16.692787979999999</v>
      </c>
      <c r="V72" s="10">
        <v>-21.984424000000001</v>
      </c>
      <c r="W72" s="10">
        <v>-64.801407999999995</v>
      </c>
      <c r="X72" s="10">
        <v>-60.882140999999997</v>
      </c>
      <c r="Y72" s="10">
        <v>-39.583263000000002</v>
      </c>
      <c r="Z72" s="10">
        <v>-42.218209000000002</v>
      </c>
      <c r="AA72" s="10">
        <v>-0.20078494</v>
      </c>
      <c r="AB72" s="10">
        <v>-0.29569791000000001</v>
      </c>
      <c r="AC72" s="9">
        <f t="shared" si="48"/>
        <v>-229.96592785000001</v>
      </c>
      <c r="AD72" s="10">
        <f>-(-F72*SIN(RADIANS($A$67))+V72*COS(RADIANS($A$67)))/(基本参数表!$H$22*基本参数表!$L$10)</f>
        <v>0.10059960097034228</v>
      </c>
      <c r="AE72" s="10">
        <f>-(-G72*SIN(RADIANS($A$67))+W72*COS(RADIANS($A$67)))/(基本参数表!$H$22*基本参数表!$L$10)</f>
        <v>0.30913090076406896</v>
      </c>
      <c r="AF72" s="10">
        <f>-(-H72*SIN(RADIANS($A$67))+X72*COS(RADIANS($A$67)))/(基本参数表!$H$22*基本参数表!$L$10)</f>
        <v>0.28926419591038555</v>
      </c>
      <c r="AG72" s="10">
        <f>-(-I72*SIN(RADIANS($A$67))+Y72*COS(RADIANS($A$67)))/(基本参数表!$H$22*基本参数表!$L$10)</f>
        <v>0.18802968443248985</v>
      </c>
      <c r="AH72" s="10">
        <f>-(-J72*SIN(RADIANS($A$67))+Z72*COS(RADIANS($A$67)))/(基本参数表!$H$22*基本参数表!$L$10)</f>
        <v>0.20061776950587679</v>
      </c>
      <c r="AI72" s="10">
        <f>-(-K72*SIN(RADIANS($A$67))+AA72*COS(RADIANS($A$67)))/(基本参数表!$H$22*基本参数表!$L$10)</f>
        <v>1.0010587929499082E-3</v>
      </c>
      <c r="AJ72" s="10">
        <f>-(-L72*SIN(RADIANS($A$67))+AB72*COS(RADIANS($A$67)))/(基本参数表!$H$22*基本参数表!$L$10)</f>
        <v>1.5879850948780222E-3</v>
      </c>
      <c r="AK72" s="9">
        <f>-(-M72*SIN(RADIANS($A$67))+AC72*COS(RADIANS($A$67)))/(基本参数表!$H$22*基本参数表!$L$10)</f>
        <v>1.0902311954709913</v>
      </c>
      <c r="AL72" s="10">
        <f>-(F72*COS(RADIANS($A$67))*COS(RADIANS(B72))+N72*SIN(RADIANS(B72))+V72*SIN(RADIANS($A$67))*COS(RADIANS(B72)))/(基本参数表!$H$22*基本参数表!$L$10)</f>
        <v>4.205119005861218E-2</v>
      </c>
      <c r="AM72" s="10">
        <f>-(G72*COS(RADIANS($A$67))*COS(RADIANS(B72))+O72*SIN(RADIANS(B72))+W72*SIN(RADIANS($A$67))*COS(RADIANS(B72)))/(基本参数表!$H$22*基本参数表!$L$10)</f>
        <v>3.1759953948968161E-2</v>
      </c>
      <c r="AN72" s="10">
        <f>-(H72*COS(RADIANS($A$67))*COS(RADIANS(C72))+P72*SIN(RADIANS(C72))+X72*SIN(RADIANS($A$67))*COS(RADIANS(C72)))/(基本参数表!$H$22*基本参数表!$L$10)</f>
        <v>3.6554339301163398E-2</v>
      </c>
      <c r="AO72" s="10">
        <f>-(I72*COS(RADIANS($A$67))*COS(RADIANS(D72))+Q72*SIN(RADIANS(D72))+Y72*SIN(RADIANS($A$67))*COS(RADIANS(D72)))/(基本参数表!$H$22*基本参数表!$L$10)</f>
        <v>2.4007757834534703E-2</v>
      </c>
      <c r="AP72" s="10">
        <f>-(J72*COS(RADIANS($A$67))*COS(RADIANS(E72))+R72*SIN(RADIANS(E72))+Z72*SIN(RADIANS($A$67))*COS(RADIANS(E72)))/(基本参数表!$H$22*基本参数表!$L$10)</f>
        <v>2.5192833197463946E-2</v>
      </c>
      <c r="AQ72" s="10">
        <f>-(K72*COS(RADIANS($A$67))*COS(RADIANS(F72))+S72*SIN(RADIANS(F72))+AA72*SIN(RADIANS($A$67))*COS(RADIANS(F72)))/(基本参数表!$H$22*基本参数表!$L$10)</f>
        <v>-9.0661782063952321E-4</v>
      </c>
      <c r="AR72" s="10">
        <f>-(L72*COS(RADIANS($A$67))*COS(RADIANS(G72))+T72*SIN(RADIANS(G72))+AB72*SIN(RADIANS($A$67))*COS(RADIANS(G72)))/(基本参数表!$H$22*基本参数表!$L$10)</f>
        <v>9.9560594171189346E-4</v>
      </c>
      <c r="AS72" s="9">
        <f>-(M72*COS(RADIANS($A$67))*COS(RADIANS(H72))+U72*SIN(RADIANS(H72))+AC72*SIN(RADIANS($A$67))*COS(RADIANS(H72)))/(基本参数表!$H$22*基本参数表!$L$10)</f>
        <v>0.15563731801366554</v>
      </c>
      <c r="AT72" s="10">
        <f>(-F72*COS(RADIANS($A$67))*SIN(RADIANS(B72))+N72*COS(RADIANS(B72))-V72*SIN(RADIANS($A$67))*SIN(RADIANS(B72)))/(基本参数表!$H$22*基本参数表!$L$10)</f>
        <v>-3.6575721094894584E-2</v>
      </c>
      <c r="AU72" s="10">
        <f>(-G72*COS(RADIANS($A$67))*SIN(RADIANS(B72))+O72*COS(RADIANS(B72))-W72*SIN(RADIANS($A$67))*SIN(RADIANS(B72)))/(基本参数表!$H$22*基本参数表!$L$10)</f>
        <v>3.4186893061191764E-3</v>
      </c>
      <c r="AV72" s="10">
        <f>(-H72*COS(RADIANS($A$67))*SIN(RADIANS(B72))+P72*COS(RADIANS(B72))-X72*SIN(RADIANS($A$67))*SIN(RADIANS(B72)))/(基本参数表!$H$22*基本参数表!$L$10)</f>
        <v>7.5076813535882771E-3</v>
      </c>
      <c r="AW72" s="10">
        <f>(-I72*COS(RADIANS($A$67))*SIN(RADIANS(B72))+Q72*COS(RADIANS(B72))-Y72*SIN(RADIANS($A$67))*SIN(RADIANS(B72)))/(基本参数表!$H$22*基本参数表!$L$10)</f>
        <v>2.7050883834289162E-3</v>
      </c>
      <c r="AX72" s="10">
        <f>(-J72*COS(RADIANS($A$67))*SIN(RADIANS(B72))+R72*COS(RADIANS(B72))-Z72*SIN(RADIANS($A$67))*SIN(RADIANS(B72)))/(基本参数表!$H$22*基本参数表!$L$10)</f>
        <v>5.3299709197234899E-3</v>
      </c>
      <c r="AY72" s="10">
        <f>(-K72*COS(RADIANS($A$67))*SIN(RADIANS(B72))+S72*COS(RADIANS(B72))-AA72*SIN(RADIANS($A$67))*SIN(RADIANS(B72)))/(基本参数表!$H$22*基本参数表!$L$10)</f>
        <v>-1.2065296735810855E-2</v>
      </c>
      <c r="AZ72" s="10">
        <f>(-L72*COS(RADIANS($A$67))*SIN(RADIANS(B72))+T72*COS(RADIANS(B72))-AB72*SIN(RADIANS($A$67))*SIN(RADIANS(B72)))/(基本参数表!$H$22*基本参数表!$L$10)</f>
        <v>-2.261194742670963E-2</v>
      </c>
      <c r="BA72" s="9">
        <f>(-M72*COS(RADIANS($A$67))*SIN(RADIANS(B72))+U72*COS(RADIANS(B72))-AC72*SIN(RADIANS($A$67))*SIN(RADIANS(B72)))/(基本参数表!$H$22*基本参数表!$L$10)</f>
        <v>-5.2291535294555193E-2</v>
      </c>
      <c r="BB72" s="10">
        <f t="shared" si="26"/>
        <v>9.7333548172261199</v>
      </c>
      <c r="BC72" s="10">
        <f t="shared" si="27"/>
        <v>7.9132656051364956</v>
      </c>
      <c r="BD72" s="10">
        <f t="shared" si="28"/>
        <v>7.8320385322286423</v>
      </c>
      <c r="BE72" s="10">
        <f t="shared" si="29"/>
        <v>7.9632873338784345</v>
      </c>
      <c r="BF72" s="9">
        <f t="shared" si="30"/>
        <v>7.0049472027991708</v>
      </c>
      <c r="BG72" s="10">
        <v>-1.7406527999999999</v>
      </c>
      <c r="BH72" s="9">
        <v>-11.497964</v>
      </c>
      <c r="BI72" s="10">
        <v>3.8809490000000002</v>
      </c>
      <c r="BJ72" s="10">
        <f>BG72/(基本参数表!$H$22*基本参数表!$L$10*基本参数表!$H$6/1000)</f>
        <v>-5.3066792859707964E-3</v>
      </c>
      <c r="BK72" s="9">
        <f>BH72/(基本参数表!$H$22*基本参数表!$L$10*基本参数表!$D$6/1000)</f>
        <v>-0.50135799969116779</v>
      </c>
      <c r="BL72" s="10">
        <f>BI72/(基本参数表!$H$22*基本参数表!$L$10*基本参数表!$H$6/1000)</f>
        <v>1.1831740177138759E-2</v>
      </c>
      <c r="BM72" s="22">
        <v>0.43120567999999998</v>
      </c>
      <c r="BN72" s="22">
        <v>-7.5614673000000002E-3</v>
      </c>
    </row>
    <row r="73" spans="1:66" s="12" customFormat="1" hidden="1">
      <c r="A73" s="68"/>
      <c r="B73" s="20">
        <v>15</v>
      </c>
      <c r="C73" s="10">
        <f t="shared" si="47"/>
        <v>0.95125124256419769</v>
      </c>
      <c r="D73" s="10">
        <f t="shared" si="49"/>
        <v>0.16773125949652062</v>
      </c>
      <c r="E73" s="10">
        <f t="shared" si="50"/>
        <v>0.25881904510252074</v>
      </c>
      <c r="F73" s="10">
        <v>-3.3366145999999999</v>
      </c>
      <c r="G73" s="10">
        <v>4.4832172000000003</v>
      </c>
      <c r="H73" s="10">
        <v>2.8660998000000002</v>
      </c>
      <c r="I73" s="10">
        <v>1.6919023</v>
      </c>
      <c r="J73" s="10">
        <v>1.7159503</v>
      </c>
      <c r="K73" s="10">
        <v>6.0356310000000003E-2</v>
      </c>
      <c r="L73" s="10">
        <v>0.40117278000000001</v>
      </c>
      <c r="M73" s="9">
        <f t="shared" si="23"/>
        <v>7.8820840900000011</v>
      </c>
      <c r="N73" s="10">
        <v>-14.411352000000001</v>
      </c>
      <c r="O73" s="10">
        <v>-0.43614489000000001</v>
      </c>
      <c r="P73" s="10">
        <v>0.15039685999999999</v>
      </c>
      <c r="Q73" s="10">
        <v>-0.32070657000000002</v>
      </c>
      <c r="R73" s="10">
        <v>0.15386997999999999</v>
      </c>
      <c r="S73" s="10">
        <v>-3.7290274999999999</v>
      </c>
      <c r="T73" s="10">
        <v>-6.2283274000000004</v>
      </c>
      <c r="U73" s="9">
        <f t="shared" si="24"/>
        <v>-24.821291520000003</v>
      </c>
      <c r="V73" s="10">
        <v>-21.916245</v>
      </c>
      <c r="W73" s="10">
        <v>-63.339227999999999</v>
      </c>
      <c r="X73" s="10">
        <v>-61.138117000000001</v>
      </c>
      <c r="Y73" s="10">
        <v>-38.232666000000002</v>
      </c>
      <c r="Z73" s="10">
        <v>-40.543956999999999</v>
      </c>
      <c r="AA73" s="10">
        <v>-0.24416139000000001</v>
      </c>
      <c r="AB73" s="10">
        <v>-0.34103011</v>
      </c>
      <c r="AC73" s="9">
        <f t="shared" si="48"/>
        <v>-225.75540449999997</v>
      </c>
      <c r="AD73" s="10">
        <f>-(-F73*SIN(RADIANS($A$67))+V73*COS(RADIANS($A$67)))/(基本参数表!$H$22*基本参数表!$L$10)</f>
        <v>0.10046930239418915</v>
      </c>
      <c r="AE73" s="10">
        <f>-(-G73*SIN(RADIANS($A$67))+W73*COS(RADIANS($A$67)))/(基本参数表!$H$22*基本参数表!$L$10)</f>
        <v>0.30209571916335148</v>
      </c>
      <c r="AF73" s="10">
        <f>-(-H73*SIN(RADIANS($A$67))+X73*COS(RADIANS($A$67)))/(基本参数表!$H$22*基本参数表!$L$10)</f>
        <v>0.2903837394539589</v>
      </c>
      <c r="AG73" s="10">
        <f>-(-I73*SIN(RADIANS($A$67))+Y73*COS(RADIANS($A$67)))/(基本参数表!$H$22*基本参数表!$L$10)</f>
        <v>0.18150780468002076</v>
      </c>
      <c r="AH73" s="10">
        <f>-(-J73*SIN(RADIANS($A$67))+Z73*COS(RADIANS($A$67)))/(基本参数表!$H$22*基本参数表!$L$10)</f>
        <v>0.19241556908146543</v>
      </c>
      <c r="AI73" s="10">
        <f>-(-K73*SIN(RADIANS($A$67))+AA73*COS(RADIANS($A$67)))/(基本参数表!$H$22*基本参数表!$L$10)</f>
        <v>1.2003034453465953E-3</v>
      </c>
      <c r="AJ73" s="10">
        <f>-(-L73*SIN(RADIANS($A$67))+AB73*COS(RADIANS($A$67)))/(基本参数表!$H$22*基本参数表!$L$10)</f>
        <v>1.9397124901025012E-3</v>
      </c>
      <c r="AK73" s="9">
        <f>-(-M73*SIN(RADIANS($A$67))+AC73*COS(RADIANS($A$67)))/(基本参数表!$H$22*基本参数表!$L$10)</f>
        <v>1.0700121507084346</v>
      </c>
      <c r="AL73" s="10">
        <f>-(F73*COS(RADIANS($A$67))*COS(RADIANS(B73))+N73*SIN(RADIANS(B73))+V73*SIN(RADIANS($A$67))*COS(RADIANS(B73)))/(基本参数表!$H$22*基本参数表!$L$10)</f>
        <v>5.0607682254285045E-2</v>
      </c>
      <c r="AM73" s="10">
        <f>-(G73*COS(RADIANS($A$67))*COS(RADIANS(B73))+O73*SIN(RADIANS(B73))+W73*SIN(RADIANS($A$67))*COS(RADIANS(B73)))/(基本参数表!$H$22*基本参数表!$L$10)</f>
        <v>3.0958831845694586E-2</v>
      </c>
      <c r="AN73" s="10">
        <f>-(H73*COS(RADIANS($A$67))*COS(RADIANS(C73))+P73*SIN(RADIANS(C73))+X73*SIN(RADIANS($A$67))*COS(RADIANS(C73)))/(基本参数表!$H$22*基本参数表!$L$10)</f>
        <v>3.7264308953112869E-2</v>
      </c>
      <c r="AO73" s="10">
        <f>-(I73*COS(RADIANS($A$67))*COS(RADIANS(D73))+Q73*SIN(RADIANS(D73))+Y73*SIN(RADIANS($A$67))*COS(RADIANS(D73)))/(基本参数表!$H$22*基本参数表!$L$10)</f>
        <v>2.3791276440781772E-2</v>
      </c>
      <c r="AP73" s="10">
        <f>-(J73*COS(RADIANS($A$67))*COS(RADIANS(E73))+R73*SIN(RADIANS(E73))+Z73*SIN(RADIANS($A$67))*COS(RADIANS(E73)))/(基本参数表!$H$22*基本参数表!$L$10)</f>
        <v>2.5589829845190756E-2</v>
      </c>
      <c r="AQ73" s="10">
        <f>-(K73*COS(RADIANS($A$67))*COS(RADIANS(F73))+S73*SIN(RADIANS(F73))+AA73*SIN(RADIANS($A$67))*COS(RADIANS(F73)))/(基本参数表!$H$22*基本参数表!$L$10)</f>
        <v>-1.1195428236407178E-3</v>
      </c>
      <c r="AR73" s="10">
        <f>-(L73*COS(RADIANS($A$67))*COS(RADIANS(G73))+T73*SIN(RADIANS(G73))+AB73*SIN(RADIANS($A$67))*COS(RADIANS(G73)))/(基本参数表!$H$22*基本参数表!$L$10)</f>
        <v>7.2716253391628624E-4</v>
      </c>
      <c r="AS73" s="9">
        <f>-(M73*COS(RADIANS($A$67))*COS(RADIANS(H73))+U73*SIN(RADIANS(H73))+AC73*SIN(RADIANS($A$67))*COS(RADIANS(H73)))/(基本参数表!$H$22*基本参数表!$L$10)</f>
        <v>0.15613607803917681</v>
      </c>
      <c r="AT73" s="10">
        <f>(-F73*COS(RADIANS($A$67))*SIN(RADIANS(B73))+N73*COS(RADIANS(B73))-V73*SIN(RADIANS($A$67))*SIN(RADIANS(B73)))/(基本参数表!$H$22*基本参数表!$L$10)</f>
        <v>-5.7806242247417233E-2</v>
      </c>
      <c r="AU73" s="10">
        <f>(-G73*COS(RADIANS($A$67))*SIN(RADIANS(B73))+O73*COS(RADIANS(B73))-W73*SIN(RADIANS($A$67))*SIN(RADIANS(B73)))/(基本参数表!$H$22*基本参数表!$L$10)</f>
        <v>6.135558654495085E-3</v>
      </c>
      <c r="AV73" s="10">
        <f>(-H73*COS(RADIANS($A$67))*SIN(RADIANS(B73))+P73*COS(RADIANS(B73))-X73*SIN(RADIANS($A$67))*SIN(RADIANS(B73)))/(基本参数表!$H$22*基本参数表!$L$10)</f>
        <v>1.0344024028087177E-2</v>
      </c>
      <c r="AW73" s="10">
        <f>(-I73*COS(RADIANS($A$67))*SIN(RADIANS(B73))+Q73*COS(RADIANS(B73))-Y73*SIN(RADIANS($A$67))*SIN(RADIANS(B73)))/(基本参数表!$H$22*基本参数表!$L$10)</f>
        <v>4.6747142546156445E-3</v>
      </c>
      <c r="AX73" s="10">
        <f>(-J73*COS(RADIANS($A$67))*SIN(RADIANS(B73))+R73*COS(RADIANS(B73))-Z73*SIN(RADIANS($A$67))*SIN(RADIANS(B73)))/(基本参数表!$H$22*基本参数表!$L$10)</f>
        <v>7.3350007296730029E-3</v>
      </c>
      <c r="AY73" s="10">
        <f>(-K73*COS(RADIANS($A$67))*SIN(RADIANS(B73))+S73*COS(RADIANS(B73))-AA73*SIN(RADIANS($A$67))*SIN(RADIANS(B73)))/(基本参数表!$H$22*基本参数表!$L$10)</f>
        <v>-1.7250610197022023E-2</v>
      </c>
      <c r="AZ73" s="10">
        <f>(-L73*COS(RADIANS($A$67))*SIN(RADIANS(B73))+T73*COS(RADIANS(B73))-AB73*SIN(RADIANS($A$67))*SIN(RADIANS(B73)))/(基本参数表!$H$22*基本参数表!$L$10)</f>
        <v>-2.919302248362135E-2</v>
      </c>
      <c r="BA73" s="9">
        <f>(-M73*COS(RADIANS($A$67))*SIN(RADIANS(B73))+U73*COS(RADIANS(B73))-AC73*SIN(RADIANS($A$67))*SIN(RADIANS(B73)))/(基本参数表!$H$22*基本参数表!$L$10)</f>
        <v>-7.5760577261189718E-2</v>
      </c>
      <c r="BB73" s="10">
        <f t="shared" si="26"/>
        <v>9.7579818472822524</v>
      </c>
      <c r="BC73" s="10">
        <f t="shared" si="27"/>
        <v>7.7925432568554776</v>
      </c>
      <c r="BD73" s="10">
        <f t="shared" si="28"/>
        <v>7.6291747158588556</v>
      </c>
      <c r="BE73" s="10">
        <f t="shared" si="29"/>
        <v>7.5192203404833187</v>
      </c>
      <c r="BF73" s="9">
        <f t="shared" si="30"/>
        <v>6.8530743448029545</v>
      </c>
      <c r="BG73" s="10">
        <v>-2.9220157000000002</v>
      </c>
      <c r="BH73" s="9">
        <v>-10.970345</v>
      </c>
      <c r="BI73" s="10">
        <v>5.2613887999999998</v>
      </c>
      <c r="BJ73" s="10">
        <f>BG73/(基本参数表!$H$22*基本参数表!$L$10*基本参数表!$H$6/1000)</f>
        <v>-8.9082671676232374E-3</v>
      </c>
      <c r="BK73" s="9">
        <f>BH73/(基本参数表!$H$22*基本参数表!$L$10*基本参数表!$D$6/1000)</f>
        <v>-0.47835166514019389</v>
      </c>
      <c r="BL73" s="10">
        <f>BI73/(基本参数表!$H$22*基本参数表!$L$10*基本参数表!$H$6/1000)</f>
        <v>1.6040248210555684E-2</v>
      </c>
      <c r="BM73" s="22">
        <v>0.42974130999999999</v>
      </c>
      <c r="BN73" s="22">
        <v>-1.2938553E-2</v>
      </c>
    </row>
  </sheetData>
  <mergeCells count="24">
    <mergeCell ref="BG1:BI1"/>
    <mergeCell ref="F2:M2"/>
    <mergeCell ref="N2:U2"/>
    <mergeCell ref="V2:AC2"/>
    <mergeCell ref="AD1:BA1"/>
    <mergeCell ref="AL2:AS2"/>
    <mergeCell ref="AD2:AK2"/>
    <mergeCell ref="AT2:BA2"/>
    <mergeCell ref="BJ1:BL1"/>
    <mergeCell ref="BJ3:BL3"/>
    <mergeCell ref="BB2:BF2"/>
    <mergeCell ref="A4:A10"/>
    <mergeCell ref="A67:A73"/>
    <mergeCell ref="A60:A66"/>
    <mergeCell ref="C2:E2"/>
    <mergeCell ref="A1:E1"/>
    <mergeCell ref="A32:A38"/>
    <mergeCell ref="A39:A45"/>
    <mergeCell ref="A46:A52"/>
    <mergeCell ref="A53:A59"/>
    <mergeCell ref="A11:A17"/>
    <mergeCell ref="A18:A24"/>
    <mergeCell ref="A25:A31"/>
    <mergeCell ref="F1:A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78"/>
  <sheetViews>
    <sheetView zoomScaleNormal="100" workbookViewId="0">
      <selection activeCell="C78" sqref="C78"/>
    </sheetView>
  </sheetViews>
  <sheetFormatPr defaultColWidth="9" defaultRowHeight="14"/>
  <cols>
    <col min="1" max="2" width="10.5" style="21" bestFit="1" customWidth="1"/>
    <col min="3" max="3" width="10.58203125" style="11" bestFit="1" customWidth="1"/>
    <col min="4" max="4" width="11.75" style="11" bestFit="1" customWidth="1"/>
    <col min="5" max="5" width="10.58203125" style="11" bestFit="1" customWidth="1"/>
    <col min="6" max="8" width="10.5" style="11" customWidth="1"/>
    <col min="9" max="12" width="11.83203125" style="11" customWidth="1"/>
    <col min="13" max="16" width="10.5" style="11" customWidth="1"/>
    <col min="17" max="20" width="11.58203125" style="11" customWidth="1"/>
    <col min="21" max="28" width="10.5" style="11" customWidth="1"/>
    <col min="29" max="32" width="11.58203125" style="11" customWidth="1"/>
    <col min="33" max="38" width="11.75" style="11" customWidth="1"/>
    <col min="39" max="40" width="10.5" style="11" customWidth="1"/>
    <col min="41" max="41" width="12.83203125" style="11" customWidth="1"/>
    <col min="42" max="42" width="10.58203125" style="11" bestFit="1" customWidth="1"/>
    <col min="43" max="46" width="10.5" style="11" bestFit="1" customWidth="1"/>
    <col min="47" max="48" width="10.58203125" style="11" bestFit="1" customWidth="1"/>
    <col min="49" max="49" width="10.5" style="12" bestFit="1" customWidth="1"/>
    <col min="50" max="50" width="11.83203125" style="11" bestFit="1" customWidth="1"/>
    <col min="51" max="56" width="10.5" style="11" bestFit="1" customWidth="1"/>
    <col min="57" max="57" width="10.5" style="29" bestFit="1" customWidth="1"/>
    <col min="58" max="58" width="13" style="11" bestFit="1" customWidth="1"/>
    <col min="59" max="59" width="10.58203125" style="11" bestFit="1" customWidth="1"/>
    <col min="60" max="60" width="9.58203125" style="11" bestFit="1" customWidth="1"/>
    <col min="61" max="61" width="10.5" style="11" bestFit="1" customWidth="1"/>
    <col min="62" max="62" width="9.58203125" style="11" bestFit="1" customWidth="1"/>
    <col min="63" max="63" width="10.5" style="11" bestFit="1" customWidth="1"/>
    <col min="64" max="64" width="9.58203125" style="11" bestFit="1" customWidth="1"/>
    <col min="65" max="65" width="10.5" style="29" bestFit="1" customWidth="1"/>
    <col min="66" max="66" width="10.5" style="12" bestFit="1" customWidth="1"/>
    <col min="67" max="67" width="10.5" style="12" customWidth="1"/>
    <col min="68" max="68" width="10.5" style="12" bestFit="1" customWidth="1"/>
    <col min="69" max="69" width="10.5" style="12" customWidth="1"/>
    <col min="70" max="70" width="10.5" style="29" customWidth="1"/>
    <col min="71" max="71" width="10.5" style="12" bestFit="1" customWidth="1"/>
    <col min="72" max="72" width="11.58203125" style="29" bestFit="1" customWidth="1"/>
    <col min="73" max="73" width="10.5" style="12" bestFit="1" customWidth="1"/>
    <col min="74" max="74" width="10.5" style="11" bestFit="1" customWidth="1"/>
    <col min="75" max="75" width="10.5" style="29" bestFit="1" customWidth="1"/>
    <col min="76" max="76" width="10.5" style="11" bestFit="1" customWidth="1"/>
    <col min="77" max="77" width="12.25" style="17" bestFit="1" customWidth="1"/>
    <col min="78" max="78" width="9.5" style="17" bestFit="1" customWidth="1"/>
    <col min="79" max="16384" width="9" style="11"/>
  </cols>
  <sheetData>
    <row r="1" spans="1:78">
      <c r="A1" s="63" t="s">
        <v>0</v>
      </c>
      <c r="B1" s="63"/>
      <c r="C1" s="63"/>
      <c r="D1" s="63"/>
      <c r="E1" s="63"/>
      <c r="F1" s="63" t="s">
        <v>71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32"/>
      <c r="AP1" s="63" t="s">
        <v>35</v>
      </c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32"/>
      <c r="BO1" s="32"/>
      <c r="BP1" s="32"/>
      <c r="BQ1" s="32"/>
      <c r="BR1" s="30"/>
      <c r="BS1" s="74" t="s">
        <v>75</v>
      </c>
      <c r="BT1" s="74"/>
      <c r="BU1" s="74"/>
      <c r="BV1" s="63" t="s">
        <v>36</v>
      </c>
      <c r="BW1" s="63"/>
      <c r="BX1" s="63"/>
      <c r="BY1" s="15"/>
      <c r="BZ1" s="15"/>
    </row>
    <row r="2" spans="1:78" ht="27" customHeight="1">
      <c r="A2" s="18" t="s">
        <v>64</v>
      </c>
      <c r="B2" s="18" t="s">
        <v>63</v>
      </c>
      <c r="C2" s="69" t="s">
        <v>65</v>
      </c>
      <c r="D2" s="70"/>
      <c r="E2" s="70"/>
      <c r="F2" s="75" t="s">
        <v>68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 t="s">
        <v>69</v>
      </c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 t="s">
        <v>70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6" t="s">
        <v>76</v>
      </c>
      <c r="AQ2" s="76"/>
      <c r="AR2" s="76"/>
      <c r="AS2" s="76"/>
      <c r="AT2" s="76"/>
      <c r="AU2" s="76"/>
      <c r="AV2" s="76"/>
      <c r="AW2" s="76"/>
      <c r="AX2" s="76" t="s">
        <v>57</v>
      </c>
      <c r="AY2" s="76"/>
      <c r="AZ2" s="76"/>
      <c r="BA2" s="76"/>
      <c r="BB2" s="76"/>
      <c r="BC2" s="76"/>
      <c r="BD2" s="76"/>
      <c r="BE2" s="76"/>
      <c r="BF2" s="76" t="s">
        <v>58</v>
      </c>
      <c r="BG2" s="76"/>
      <c r="BH2" s="76"/>
      <c r="BI2" s="76"/>
      <c r="BJ2" s="76"/>
      <c r="BK2" s="76"/>
      <c r="BL2" s="76"/>
      <c r="BM2" s="76"/>
      <c r="BN2" s="65" t="s">
        <v>94</v>
      </c>
      <c r="BO2" s="66"/>
      <c r="BP2" s="66"/>
      <c r="BQ2" s="66"/>
      <c r="BR2" s="67"/>
      <c r="BS2" s="33" t="s">
        <v>72</v>
      </c>
      <c r="BT2" s="30" t="s">
        <v>73</v>
      </c>
      <c r="BU2" s="33" t="s">
        <v>74</v>
      </c>
      <c r="BV2" s="14" t="s">
        <v>37</v>
      </c>
      <c r="BW2" s="9" t="s">
        <v>59</v>
      </c>
      <c r="BX2" s="14" t="s">
        <v>38</v>
      </c>
      <c r="BY2" s="16" t="s">
        <v>90</v>
      </c>
      <c r="BZ2" s="16"/>
    </row>
    <row r="3" spans="1:78">
      <c r="A3" s="19"/>
      <c r="B3" s="18"/>
      <c r="C3" s="7" t="s">
        <v>60</v>
      </c>
      <c r="D3" s="7" t="s">
        <v>61</v>
      </c>
      <c r="E3" s="7" t="s">
        <v>62</v>
      </c>
      <c r="F3" s="7" t="s">
        <v>51</v>
      </c>
      <c r="G3" s="80" t="s">
        <v>52</v>
      </c>
      <c r="H3" s="81"/>
      <c r="I3" s="82"/>
      <c r="J3" s="80" t="s">
        <v>53</v>
      </c>
      <c r="K3" s="81"/>
      <c r="L3" s="82"/>
      <c r="M3" s="7" t="s">
        <v>54</v>
      </c>
      <c r="N3" s="7" t="s">
        <v>55</v>
      </c>
      <c r="O3" s="7" t="s">
        <v>66</v>
      </c>
      <c r="P3" s="8" t="s">
        <v>67</v>
      </c>
      <c r="Q3" s="8" t="s">
        <v>78</v>
      </c>
      <c r="R3" s="7" t="s">
        <v>51</v>
      </c>
      <c r="S3" s="80" t="s">
        <v>52</v>
      </c>
      <c r="T3" s="81"/>
      <c r="U3" s="82"/>
      <c r="V3" s="80" t="s">
        <v>53</v>
      </c>
      <c r="W3" s="81"/>
      <c r="X3" s="82"/>
      <c r="Y3" s="7" t="s">
        <v>54</v>
      </c>
      <c r="Z3" s="7" t="s">
        <v>55</v>
      </c>
      <c r="AA3" s="7" t="s">
        <v>66</v>
      </c>
      <c r="AB3" s="8" t="s">
        <v>67</v>
      </c>
      <c r="AC3" s="8" t="s">
        <v>56</v>
      </c>
      <c r="AD3" s="7" t="s">
        <v>51</v>
      </c>
      <c r="AE3" s="80" t="s">
        <v>52</v>
      </c>
      <c r="AF3" s="81"/>
      <c r="AG3" s="82"/>
      <c r="AH3" s="80" t="s">
        <v>53</v>
      </c>
      <c r="AI3" s="81"/>
      <c r="AJ3" s="82"/>
      <c r="AK3" s="7" t="s">
        <v>54</v>
      </c>
      <c r="AL3" s="7" t="s">
        <v>55</v>
      </c>
      <c r="AM3" s="7" t="s">
        <v>66</v>
      </c>
      <c r="AN3" s="8" t="s">
        <v>67</v>
      </c>
      <c r="AO3" s="8" t="s">
        <v>56</v>
      </c>
      <c r="AP3" s="23" t="s">
        <v>51</v>
      </c>
      <c r="AQ3" s="23" t="s">
        <v>52</v>
      </c>
      <c r="AR3" s="23" t="s">
        <v>53</v>
      </c>
      <c r="AS3" s="23" t="s">
        <v>54</v>
      </c>
      <c r="AT3" s="23" t="s">
        <v>55</v>
      </c>
      <c r="AU3" s="23" t="s">
        <v>66</v>
      </c>
      <c r="AV3" s="23" t="s">
        <v>83</v>
      </c>
      <c r="AW3" s="23" t="s">
        <v>56</v>
      </c>
      <c r="AX3" s="23" t="s">
        <v>51</v>
      </c>
      <c r="AY3" s="23" t="s">
        <v>52</v>
      </c>
      <c r="AZ3" s="23" t="s">
        <v>53</v>
      </c>
      <c r="BA3" s="23" t="s">
        <v>54</v>
      </c>
      <c r="BB3" s="23" t="s">
        <v>55</v>
      </c>
      <c r="BC3" s="23" t="s">
        <v>66</v>
      </c>
      <c r="BD3" s="23" t="s">
        <v>83</v>
      </c>
      <c r="BE3" s="9" t="s">
        <v>56</v>
      </c>
      <c r="BF3" s="23" t="s">
        <v>51</v>
      </c>
      <c r="BG3" s="23" t="s">
        <v>52</v>
      </c>
      <c r="BH3" s="23" t="s">
        <v>53</v>
      </c>
      <c r="BI3" s="23" t="s">
        <v>54</v>
      </c>
      <c r="BJ3" s="23" t="s">
        <v>55</v>
      </c>
      <c r="BK3" s="23" t="s">
        <v>81</v>
      </c>
      <c r="BL3" s="23" t="s">
        <v>82</v>
      </c>
      <c r="BM3" s="9" t="s">
        <v>56</v>
      </c>
      <c r="BN3" s="25" t="s">
        <v>95</v>
      </c>
      <c r="BO3" s="25" t="s">
        <v>53</v>
      </c>
      <c r="BP3" s="25" t="s">
        <v>97</v>
      </c>
      <c r="BQ3" s="25" t="s">
        <v>98</v>
      </c>
      <c r="BR3" s="31" t="s">
        <v>99</v>
      </c>
      <c r="BS3" s="14"/>
      <c r="BT3" s="9"/>
      <c r="BU3" s="14"/>
      <c r="BV3" s="64" t="s">
        <v>93</v>
      </c>
      <c r="BW3" s="64"/>
      <c r="BX3" s="64"/>
      <c r="BY3" s="16" t="s">
        <v>91</v>
      </c>
      <c r="BZ3" s="16" t="s">
        <v>62</v>
      </c>
    </row>
    <row r="4" spans="1:78">
      <c r="A4" s="19"/>
      <c r="B4" s="18"/>
      <c r="C4" s="7"/>
      <c r="D4" s="7"/>
      <c r="E4" s="7"/>
      <c r="F4" s="7"/>
      <c r="G4" s="39" t="s">
        <v>101</v>
      </c>
      <c r="H4" s="39" t="s">
        <v>103</v>
      </c>
      <c r="I4" s="39" t="s">
        <v>102</v>
      </c>
      <c r="J4" s="39" t="s">
        <v>101</v>
      </c>
      <c r="K4" s="39" t="s">
        <v>104</v>
      </c>
      <c r="L4" s="39" t="s">
        <v>102</v>
      </c>
      <c r="M4" s="7"/>
      <c r="N4" s="7"/>
      <c r="O4" s="7"/>
      <c r="P4" s="8"/>
      <c r="Q4" s="23">
        <f t="shared" ref="Q4:Q32" si="0">SUM(F4,I4,L4,M4,N4,O4,P4)</f>
        <v>0</v>
      </c>
      <c r="R4" s="7"/>
      <c r="S4" s="7" t="s">
        <v>105</v>
      </c>
      <c r="T4" s="7" t="s">
        <v>106</v>
      </c>
      <c r="U4" s="7" t="s">
        <v>102</v>
      </c>
      <c r="V4" s="7" t="s">
        <v>105</v>
      </c>
      <c r="W4" s="7" t="s">
        <v>107</v>
      </c>
      <c r="X4" s="7" t="s">
        <v>102</v>
      </c>
      <c r="Y4" s="7"/>
      <c r="Z4" s="7"/>
      <c r="AA4" s="7"/>
      <c r="AB4" s="8"/>
      <c r="AC4" s="8"/>
      <c r="AD4" s="7"/>
      <c r="AE4" s="7"/>
      <c r="AF4" s="7"/>
      <c r="AG4" s="7"/>
      <c r="AH4" s="7"/>
      <c r="AI4" s="7"/>
      <c r="AJ4" s="7"/>
      <c r="AK4" s="7"/>
      <c r="AL4" s="7"/>
      <c r="AM4" s="7"/>
      <c r="AN4" s="8"/>
      <c r="AO4" s="10">
        <f t="shared" ref="AO4:AO67" si="1">SUM(AD4,AG4,AJ4,AK4,AL4,AM4,AN4)</f>
        <v>0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9"/>
      <c r="BF4" s="23"/>
      <c r="BG4" s="23"/>
      <c r="BH4" s="23"/>
      <c r="BI4" s="23"/>
      <c r="BJ4" s="23"/>
      <c r="BK4" s="23"/>
      <c r="BL4" s="23"/>
      <c r="BM4" s="9"/>
      <c r="BN4" s="25"/>
      <c r="BO4" s="25"/>
      <c r="BP4" s="25"/>
      <c r="BQ4" s="25"/>
      <c r="BR4" s="31"/>
      <c r="BS4" s="14"/>
      <c r="BT4" s="9"/>
      <c r="BU4" s="14"/>
      <c r="BV4" s="34"/>
      <c r="BW4" s="34"/>
      <c r="BX4" s="34"/>
      <c r="BY4" s="16"/>
      <c r="BZ4" s="16"/>
    </row>
    <row r="5" spans="1:78" s="12" customFormat="1">
      <c r="A5" s="68">
        <v>-8</v>
      </c>
      <c r="B5" s="20">
        <v>0</v>
      </c>
      <c r="C5" s="10">
        <f t="shared" ref="C5:C11" si="2">COS(RADIANS($A$5))*COS(RADIANS(B5))</f>
        <v>0.99026806874157036</v>
      </c>
      <c r="D5" s="10">
        <f t="shared" ref="D5:D11" si="3">SIN(RADIANS($A$5))*COS(RADIANS(B5))</f>
        <v>-0.13917310096006544</v>
      </c>
      <c r="E5" s="10">
        <f>SIN(RADIANS(B5))</f>
        <v>0</v>
      </c>
      <c r="F5" s="10"/>
      <c r="G5" s="10"/>
      <c r="H5" s="10"/>
      <c r="I5" s="23">
        <f>SUM(G5,H5)</f>
        <v>0</v>
      </c>
      <c r="J5" s="10"/>
      <c r="K5" s="10"/>
      <c r="L5" s="23">
        <f t="shared" ref="L5:L32" si="4">SUM(J5,K5)</f>
        <v>0</v>
      </c>
      <c r="M5" s="10"/>
      <c r="N5" s="10"/>
      <c r="O5" s="10"/>
      <c r="P5" s="10"/>
      <c r="Q5" s="23">
        <f t="shared" si="0"/>
        <v>0</v>
      </c>
      <c r="R5" s="10"/>
      <c r="S5" s="10"/>
      <c r="T5" s="10"/>
      <c r="U5" s="23">
        <f t="shared" ref="U5:U68" si="5">SUM(S5,T5)</f>
        <v>0</v>
      </c>
      <c r="V5" s="10"/>
      <c r="W5" s="10"/>
      <c r="X5" s="23">
        <f t="shared" ref="X5:X32" si="6">SUM(V5,W5)</f>
        <v>0</v>
      </c>
      <c r="Y5" s="10"/>
      <c r="Z5" s="10"/>
      <c r="AA5" s="10"/>
      <c r="AB5" s="10"/>
      <c r="AC5" s="10">
        <f t="shared" ref="AC5:AC32" si="7">SUM(R5,U5,X5,Y5,Z5,AA5,AB5)</f>
        <v>0</v>
      </c>
      <c r="AD5" s="10"/>
      <c r="AE5" s="10"/>
      <c r="AF5" s="10"/>
      <c r="AG5" s="23">
        <f t="shared" ref="AG5:AG32" si="8">SUM(AE5,AF5)</f>
        <v>0</v>
      </c>
      <c r="AH5" s="10"/>
      <c r="AI5" s="10"/>
      <c r="AJ5" s="23">
        <f t="shared" ref="AJ5:AJ68" si="9">SUM(AH5,AI5)</f>
        <v>0</v>
      </c>
      <c r="AK5" s="10"/>
      <c r="AL5" s="10"/>
      <c r="AM5" s="10"/>
      <c r="AN5" s="10"/>
      <c r="AO5" s="10">
        <f t="shared" si="1"/>
        <v>0</v>
      </c>
      <c r="AP5" s="10">
        <f>-(-F5*SIN(RADIANS($A$5))+AD5*COS(RADIANS($A$5)))/(基本参数表!$H$22*基本参数表!$L$10)</f>
        <v>0</v>
      </c>
      <c r="AQ5" s="10">
        <f>-(-I5*SIN(RADIANS($A$5))+AG5*COS(RADIANS($A$5)))/(基本参数表!$H$22*基本参数表!$L$10)</f>
        <v>0</v>
      </c>
      <c r="AR5" s="10">
        <f>-(-L5*SIN(RADIANS($A$5))+AJ5*COS(RADIANS($A$5)))/(基本参数表!$H$22*基本参数表!$L$10)</f>
        <v>0</v>
      </c>
      <c r="AS5" s="10">
        <f>-(-M5*SIN(RADIANS($A$5))+AK5*COS(RADIANS($A$5)))/(基本参数表!$H$22*基本参数表!$L$10)</f>
        <v>0</v>
      </c>
      <c r="AT5" s="10">
        <f>-(-N5*SIN(RADIANS($A$5))+AL5*COS(RADIANS($A$5)))/(基本参数表!$H$22*基本参数表!$L$10)</f>
        <v>0</v>
      </c>
      <c r="AU5" s="10">
        <f>-(-O5*SIN(RADIANS($A$5))+AM5*COS(RADIANS($A$5)))/(基本参数表!$H$22*基本参数表!$L$10)</f>
        <v>0</v>
      </c>
      <c r="AV5" s="10">
        <f>-(-P5*SIN(RADIANS($A$5))+AN5*COS(RADIANS($A$5)))/(基本参数表!$H$22*基本参数表!$L$10)</f>
        <v>0</v>
      </c>
      <c r="AW5" s="9">
        <f>-(-Q5*SIN(RADIANS($A$5))+AO5*COS(RADIANS($A$5)))/(基本参数表!$H$22*基本参数表!$L$10)</f>
        <v>0</v>
      </c>
      <c r="AX5" s="10">
        <f>-(F5*COS(RADIANS($A$5))*COS(RADIANS(B5))+R5*SIN(RADIANS(B5))+AD5*SIN(RADIANS($A$5))*COS(RADIANS(B5)))/(基本参数表!$H$22*基本参数表!$L$10)</f>
        <v>0</v>
      </c>
      <c r="AY5" s="10">
        <f>-(I5*COS(RADIANS($A$5))*COS(RADIANS(B5))+U5*SIN(RADIANS(B5))+AG5*SIN(RADIANS($A$5))*COS(RADIANS(B5)))/(基本参数表!$H$22*基本参数表!$L$10)</f>
        <v>0</v>
      </c>
      <c r="AZ5" s="10">
        <f>-(L5*COS(RADIANS($A$5))*COS(RADIANS(C5))+X5*SIN(RADIANS(C5))+AJ5*SIN(RADIANS($A$5))*COS(RADIANS(C5)))/(基本参数表!$H$22*基本参数表!$L$10)</f>
        <v>0</v>
      </c>
      <c r="BA5" s="10">
        <f>-(M5*COS(RADIANS($A$5))*COS(RADIANS(D5))+Y5*SIN(RADIANS(D5))+AK5*SIN(RADIANS($A$5))*COS(RADIANS(D5)))/(基本参数表!$H$22*基本参数表!$L$10)</f>
        <v>0</v>
      </c>
      <c r="BB5" s="10">
        <f>-(N5*COS(RADIANS($A$5))*COS(RADIANS(E5))+Z5*SIN(RADIANS(E5))+AL5*SIN(RADIANS($A$5))*COS(RADIANS(E5)))/(基本参数表!$H$22*基本参数表!$L$10)</f>
        <v>0</v>
      </c>
      <c r="BC5" s="10">
        <f>-(O5*COS(RADIANS($A$5))*COS(RADIANS(F5))+AA5*SIN(RADIANS(F5))+AM5*SIN(RADIANS($A$5))*COS(RADIANS(F5)))/(基本参数表!$H$22*基本参数表!$L$10)</f>
        <v>0</v>
      </c>
      <c r="BD5" s="10">
        <f>-(P5*COS(RADIANS($A$5))*COS(RADIANS(I5))+AB5*SIN(RADIANS(I5))+AN5*SIN(RADIANS($A$5))*COS(RADIANS(I5)))/(基本参数表!$H$22*基本参数表!$L$10)</f>
        <v>0</v>
      </c>
      <c r="BE5" s="9">
        <f>-(Q5*COS(RADIANS($A$5))*COS(RADIANS(L5))+AC5*SIN(RADIANS(L5))+AO5*SIN(RADIANS($A$5))*COS(RADIANS(L5)))/(基本参数表!$H$22*基本参数表!$L$10)</f>
        <v>0</v>
      </c>
      <c r="BF5" s="10">
        <f>(-F5*COS(RADIANS($A$5))*SIN(RADIANS(B5))+R5*COS(RADIANS(B5))-AD5*SIN(RADIANS($A$5))*SIN(RADIANS(B5)))/(基本参数表!$H$22*基本参数表!$L$10)</f>
        <v>0</v>
      </c>
      <c r="BG5" s="10">
        <f>(-I5*COS(RADIANS($A$5))*SIN(RADIANS(B5))+U5*COS(RADIANS(B5))-AG5*SIN(RADIANS($A$5))*SIN(RADIANS(B5)))/(基本参数表!$H$22*基本参数表!$L$10)</f>
        <v>0</v>
      </c>
      <c r="BH5" s="10">
        <f>(-L5*COS(RADIANS($A$5))*SIN(RADIANS(B5))+X5*COS(RADIANS(B5))-AJ5*SIN(RADIANS($A$5))*SIN(RADIANS(B5)))/(基本参数表!$H$22*基本参数表!$L$10)</f>
        <v>0</v>
      </c>
      <c r="BI5" s="10">
        <f>(-M5*COS(RADIANS($A$5))*SIN(RADIANS(B5))+Y5*COS(RADIANS(B5))-AK5*SIN(RADIANS($A$5))*SIN(RADIANS(B5)))/(基本参数表!$H$22*基本参数表!$L$10)</f>
        <v>0</v>
      </c>
      <c r="BJ5" s="10">
        <f>(-N5*COS(RADIANS($A$5))*SIN(RADIANS(B5))+Z5*COS(RADIANS(B5))-AL5*SIN(RADIANS($A$5))*SIN(RADIANS(B5)))/(基本参数表!$H$22*基本参数表!$L$10)</f>
        <v>0</v>
      </c>
      <c r="BK5" s="10">
        <f>(-O5*COS(RADIANS($A$5))*SIN(RADIANS(B5))+AA5*COS(RADIANS(B5))-AM5*SIN(RADIANS($A$5))*SIN(RADIANS(B5)))/(基本参数表!$H$22*基本参数表!$L$10)</f>
        <v>0</v>
      </c>
      <c r="BL5" s="10">
        <f>(-P5*COS(RADIANS($A$5))*SIN(RADIANS(B5))+AB5*COS(RADIANS(B5))-AN5*SIN(RADIANS($A$5))*SIN(RADIANS(B5)))/(基本参数表!$H$22*基本参数表!$L$10)</f>
        <v>0</v>
      </c>
      <c r="BM5" s="9">
        <f>(-Q5*COS(RADIANS($A$5))*SIN(RADIANS(B5))+AC5*COS(RADIANS(B5))-AO5*SIN(RADIANS($A$5))*SIN(RADIANS(B5)))/(基本参数表!$H$22*基本参数表!$L$10)</f>
        <v>0</v>
      </c>
      <c r="BN5" s="10" t="e">
        <f t="shared" ref="BN5:BQ32" si="10">AQ5/AY5</f>
        <v>#DIV/0!</v>
      </c>
      <c r="BO5" s="10" t="e">
        <f t="shared" si="10"/>
        <v>#DIV/0!</v>
      </c>
      <c r="BP5" s="10" t="e">
        <f t="shared" si="10"/>
        <v>#DIV/0!</v>
      </c>
      <c r="BQ5" s="10" t="e">
        <f t="shared" si="10"/>
        <v>#DIV/0!</v>
      </c>
      <c r="BR5" s="9" t="e">
        <f t="shared" ref="BR5:BR32" si="11">AW5/BE5</f>
        <v>#DIV/0!</v>
      </c>
      <c r="BS5" s="10"/>
      <c r="BT5" s="9"/>
      <c r="BU5" s="10"/>
      <c r="BV5" s="10">
        <f>BS5/(基本参数表!$H$22*基本参数表!$L$10*基本参数表!$H$6/1000)</f>
        <v>0</v>
      </c>
      <c r="BW5" s="9">
        <f>BT5/(基本参数表!$H$22*基本参数表!$L$10*基本参数表!$D$6/1000)</f>
        <v>0</v>
      </c>
      <c r="BX5" s="10">
        <f>BU5/(基本参数表!$H$22*基本参数表!$L$10*基本参数表!$H$6/1000)</f>
        <v>0</v>
      </c>
      <c r="BY5" s="22"/>
      <c r="BZ5" s="22"/>
    </row>
    <row r="6" spans="1:78" s="12" customFormat="1">
      <c r="A6" s="68"/>
      <c r="B6" s="20">
        <v>2</v>
      </c>
      <c r="C6" s="10">
        <f t="shared" si="2"/>
        <v>0.98966482419024082</v>
      </c>
      <c r="D6" s="10">
        <f t="shared" si="3"/>
        <v>-0.13908832046729191</v>
      </c>
      <c r="E6" s="10">
        <f>SIN(RADIANS(B6))</f>
        <v>3.4899496702500969E-2</v>
      </c>
      <c r="F6" s="10"/>
      <c r="G6" s="10"/>
      <c r="H6" s="10"/>
      <c r="I6" s="23">
        <f t="shared" ref="I6:I32" si="12">SUM(G6,H6)</f>
        <v>0</v>
      </c>
      <c r="J6" s="10"/>
      <c r="K6" s="10"/>
      <c r="L6" s="23">
        <f t="shared" si="4"/>
        <v>0</v>
      </c>
      <c r="M6" s="10"/>
      <c r="N6" s="10"/>
      <c r="O6" s="10"/>
      <c r="P6" s="10"/>
      <c r="Q6" s="23">
        <f t="shared" si="0"/>
        <v>0</v>
      </c>
      <c r="R6" s="10"/>
      <c r="S6" s="10"/>
      <c r="T6" s="10"/>
      <c r="U6" s="23">
        <f t="shared" si="5"/>
        <v>0</v>
      </c>
      <c r="V6" s="10"/>
      <c r="W6" s="10"/>
      <c r="X6" s="23">
        <f t="shared" si="6"/>
        <v>0</v>
      </c>
      <c r="Y6" s="10"/>
      <c r="Z6" s="10"/>
      <c r="AA6" s="10"/>
      <c r="AB6" s="10"/>
      <c r="AC6" s="10">
        <f t="shared" si="7"/>
        <v>0</v>
      </c>
      <c r="AD6" s="10"/>
      <c r="AE6" s="10"/>
      <c r="AF6" s="10"/>
      <c r="AG6" s="23">
        <f t="shared" si="8"/>
        <v>0</v>
      </c>
      <c r="AH6" s="10"/>
      <c r="AI6" s="10"/>
      <c r="AJ6" s="23">
        <f t="shared" si="9"/>
        <v>0</v>
      </c>
      <c r="AK6" s="10"/>
      <c r="AL6" s="10"/>
      <c r="AM6" s="10"/>
      <c r="AN6" s="10"/>
      <c r="AO6" s="10">
        <f t="shared" si="1"/>
        <v>0</v>
      </c>
      <c r="AP6" s="10">
        <f>-(-F6*SIN(RADIANS($A$5))+AD6*COS(RADIANS($A$5)))/(基本参数表!$H$22*基本参数表!$L$10)</f>
        <v>0</v>
      </c>
      <c r="AQ6" s="10">
        <f>-(-I6*SIN(RADIANS($A$5))+AG6*COS(RADIANS($A$5)))/(基本参数表!$H$22*基本参数表!$L$10)</f>
        <v>0</v>
      </c>
      <c r="AR6" s="10">
        <f>-(-L6*SIN(RADIANS($A$5))+AJ6*COS(RADIANS($A$5)))/(基本参数表!$H$22*基本参数表!$L$10)</f>
        <v>0</v>
      </c>
      <c r="AS6" s="10">
        <f>-(-M6*SIN(RADIANS($A$5))+AK6*COS(RADIANS($A$5)))/(基本参数表!$H$22*基本参数表!$L$10)</f>
        <v>0</v>
      </c>
      <c r="AT6" s="10">
        <f>-(-N6*SIN(RADIANS($A$5))+AL6*COS(RADIANS($A$5)))/(基本参数表!$H$22*基本参数表!$L$10)</f>
        <v>0</v>
      </c>
      <c r="AU6" s="10">
        <f>-(-O6*SIN(RADIANS($A$5))+AM6*COS(RADIANS($A$5)))/(基本参数表!$H$22*基本参数表!$L$10)</f>
        <v>0</v>
      </c>
      <c r="AV6" s="10">
        <f>-(-P6*SIN(RADIANS($A$5))+AN6*COS(RADIANS($A$5)))/(基本参数表!$H$22*基本参数表!$L$10)</f>
        <v>0</v>
      </c>
      <c r="AW6" s="10">
        <f>-(-Q6*SIN(RADIANS($A$5))+AO6*COS(RADIANS($A$5)))/(基本参数表!$H$22*基本参数表!$L$10)</f>
        <v>0</v>
      </c>
      <c r="AX6" s="10">
        <f>-(F6*COS(RADIANS($A$5))*COS(RADIANS(B6))+R6*SIN(RADIANS(B6))+AD6*SIN(RADIANS($A$5))*COS(RADIANS(B6)))/(基本参数表!$H$22*基本参数表!$L$10)</f>
        <v>0</v>
      </c>
      <c r="AY6" s="10">
        <f>-(I6*COS(RADIANS($A$5))*COS(RADIANS(B6))+U6*SIN(RADIANS(B6))+AG6*SIN(RADIANS($A$5))*COS(RADIANS(B6)))/(基本参数表!$H$22*基本参数表!$L$10)</f>
        <v>0</v>
      </c>
      <c r="AZ6" s="10">
        <f>-(L6*COS(RADIANS($A$5))*COS(RADIANS(C6))+X6*SIN(RADIANS(C6))+AJ6*SIN(RADIANS($A$5))*COS(RADIANS(C6)))/(基本参数表!$H$22*基本参数表!$L$10)</f>
        <v>0</v>
      </c>
      <c r="BA6" s="10">
        <f>-(M6*COS(RADIANS($A$5))*COS(RADIANS(D6))+Y6*SIN(RADIANS(D6))+AK6*SIN(RADIANS($A$5))*COS(RADIANS(D6)))/(基本参数表!$H$22*基本参数表!$L$10)</f>
        <v>0</v>
      </c>
      <c r="BB6" s="10">
        <f>-(N6*COS(RADIANS($A$5))*COS(RADIANS(E6))+Z6*SIN(RADIANS(E6))+AL6*SIN(RADIANS($A$5))*COS(RADIANS(E6)))/(基本参数表!$H$22*基本参数表!$L$10)</f>
        <v>0</v>
      </c>
      <c r="BC6" s="10">
        <f>-(O6*COS(RADIANS($A$5))*COS(RADIANS(F6))+AA6*SIN(RADIANS(F6))+AM6*SIN(RADIANS($A$5))*COS(RADIANS(F6)))/(基本参数表!$H$22*基本参数表!$L$10)</f>
        <v>0</v>
      </c>
      <c r="BD6" s="10">
        <f>-(P6*COS(RADIANS($A$5))*COS(RADIANS(I6))+AB6*SIN(RADIANS(I6))+AN6*SIN(RADIANS($A$5))*COS(RADIANS(I6)))/(基本参数表!$H$22*基本参数表!$L$10)</f>
        <v>0</v>
      </c>
      <c r="BE6" s="10">
        <f>-(Q6*COS(RADIANS($A$5))*COS(RADIANS(L6))+AC6*SIN(RADIANS(L6))+AO6*SIN(RADIANS($A$5))*COS(RADIANS(L6)))/(基本参数表!$H$22*基本参数表!$L$10)</f>
        <v>0</v>
      </c>
      <c r="BF6" s="10">
        <f>(-F6*COS(RADIANS($A$5))*SIN(RADIANS(B6))+R6*COS(RADIANS(B6))-AD6*SIN(RADIANS($A$5))*SIN(RADIANS(B6)))/(基本参数表!$H$22*基本参数表!$L$10)</f>
        <v>0</v>
      </c>
      <c r="BG6" s="10">
        <f>(-I6*COS(RADIANS($A$5))*SIN(RADIANS(B6))+U6*COS(RADIANS(B6))-AG6*SIN(RADIANS($A$5))*SIN(RADIANS(B6)))/(基本参数表!$H$22*基本参数表!$L$10)</f>
        <v>0</v>
      </c>
      <c r="BH6" s="10">
        <f>(-L6*COS(RADIANS($A$5))*SIN(RADIANS(B6))+X6*COS(RADIANS(B6))-AJ6*SIN(RADIANS($A$5))*SIN(RADIANS(B6)))/(基本参数表!$H$22*基本参数表!$L$10)</f>
        <v>0</v>
      </c>
      <c r="BI6" s="10">
        <f>(-M6*COS(RADIANS($A$5))*SIN(RADIANS(B6))+Y6*COS(RADIANS(B6))-AK6*SIN(RADIANS($A$5))*SIN(RADIANS(B6)))/(基本参数表!$H$22*基本参数表!$L$10)</f>
        <v>0</v>
      </c>
      <c r="BJ6" s="10">
        <f>(-N6*COS(RADIANS($A$5))*SIN(RADIANS(B6))+Z6*COS(RADIANS(B6))-AL6*SIN(RADIANS($A$5))*SIN(RADIANS(B6)))/(基本参数表!$H$22*基本参数表!$L$10)</f>
        <v>0</v>
      </c>
      <c r="BK6" s="10">
        <f>(-O6*COS(RADIANS($A$5))*SIN(RADIANS(B6))+AA6*COS(RADIANS(B6))-AM6*SIN(RADIANS($A$5))*SIN(RADIANS(B6)))/(基本参数表!$H$22*基本参数表!$L$10)</f>
        <v>0</v>
      </c>
      <c r="BL6" s="10">
        <f>(-P6*COS(RADIANS($A$5))*SIN(RADIANS(B6))+AB6*COS(RADIANS(B6))-AN6*SIN(RADIANS($A$5))*SIN(RADIANS(B6)))/(基本参数表!$H$22*基本参数表!$L$10)</f>
        <v>0</v>
      </c>
      <c r="BM6" s="10">
        <f>(-Q6*COS(RADIANS($A$5))*SIN(RADIANS(B6))+AC6*COS(RADIANS(B6))-AO6*SIN(RADIANS($A$5))*SIN(RADIANS(B6)))/(基本参数表!$H$22*基本参数表!$L$10)</f>
        <v>0</v>
      </c>
      <c r="BN6" s="10" t="e">
        <f t="shared" si="10"/>
        <v>#DIV/0!</v>
      </c>
      <c r="BO6" s="10" t="e">
        <f t="shared" si="10"/>
        <v>#DIV/0!</v>
      </c>
      <c r="BP6" s="10" t="e">
        <f t="shared" si="10"/>
        <v>#DIV/0!</v>
      </c>
      <c r="BQ6" s="10" t="e">
        <f t="shared" si="10"/>
        <v>#DIV/0!</v>
      </c>
      <c r="BR6" s="10" t="e">
        <f t="shared" si="11"/>
        <v>#DIV/0!</v>
      </c>
      <c r="BS6" s="10"/>
      <c r="BT6" s="10"/>
      <c r="BU6" s="10"/>
      <c r="BV6" s="10">
        <f>BS6/(基本参数表!$H$22*基本参数表!$L$10*基本参数表!$H$6/1000)</f>
        <v>0</v>
      </c>
      <c r="BW6" s="10">
        <f>BT6/(基本参数表!$H$22*基本参数表!$L$10*基本参数表!$D$6/1000)</f>
        <v>0</v>
      </c>
      <c r="BX6" s="10">
        <f>BU6/(基本参数表!$H$22*基本参数表!$L$10*基本参数表!$H$6/1000)</f>
        <v>0</v>
      </c>
      <c r="BY6" s="22"/>
      <c r="BZ6" s="22"/>
    </row>
    <row r="7" spans="1:78" s="12" customFormat="1">
      <c r="A7" s="68"/>
      <c r="B7" s="20">
        <v>4</v>
      </c>
      <c r="C7" s="10">
        <f t="shared" si="2"/>
        <v>0.98785582549681494</v>
      </c>
      <c r="D7" s="10">
        <f t="shared" si="3"/>
        <v>-0.13883408228094229</v>
      </c>
      <c r="E7" s="10">
        <f t="shared" ref="E7:E11" si="13">SIN(RADIANS(B7))</f>
        <v>6.9756473744125302E-2</v>
      </c>
      <c r="F7" s="10"/>
      <c r="G7" s="10"/>
      <c r="H7" s="10"/>
      <c r="I7" s="23">
        <f t="shared" si="12"/>
        <v>0</v>
      </c>
      <c r="J7" s="10"/>
      <c r="K7" s="10"/>
      <c r="L7" s="23">
        <f t="shared" si="4"/>
        <v>0</v>
      </c>
      <c r="M7" s="10"/>
      <c r="N7" s="10"/>
      <c r="O7" s="10"/>
      <c r="P7" s="10"/>
      <c r="Q7" s="23">
        <f t="shared" si="0"/>
        <v>0</v>
      </c>
      <c r="R7" s="10"/>
      <c r="S7" s="10"/>
      <c r="T7" s="10"/>
      <c r="U7" s="23">
        <f t="shared" si="5"/>
        <v>0</v>
      </c>
      <c r="V7" s="10"/>
      <c r="W7" s="10"/>
      <c r="X7" s="23">
        <f t="shared" si="6"/>
        <v>0</v>
      </c>
      <c r="Y7" s="10"/>
      <c r="Z7" s="10"/>
      <c r="AA7" s="10"/>
      <c r="AB7" s="10"/>
      <c r="AC7" s="10">
        <f t="shared" si="7"/>
        <v>0</v>
      </c>
      <c r="AD7" s="10"/>
      <c r="AE7" s="10"/>
      <c r="AF7" s="10"/>
      <c r="AG7" s="23">
        <f t="shared" si="8"/>
        <v>0</v>
      </c>
      <c r="AH7" s="10"/>
      <c r="AI7" s="10"/>
      <c r="AJ7" s="23">
        <f t="shared" si="9"/>
        <v>0</v>
      </c>
      <c r="AK7" s="10"/>
      <c r="AL7" s="10"/>
      <c r="AM7" s="10"/>
      <c r="AN7" s="10"/>
      <c r="AO7" s="10">
        <f t="shared" si="1"/>
        <v>0</v>
      </c>
      <c r="AP7" s="10">
        <f>-(-F7*SIN(RADIANS($A$5))+AD7*COS(RADIANS($A$5)))/(基本参数表!$H$22*基本参数表!$L$10)</f>
        <v>0</v>
      </c>
      <c r="AQ7" s="10">
        <f>-(-I7*SIN(RADIANS($A$5))+AG7*COS(RADIANS($A$5)))/(基本参数表!$H$22*基本参数表!$L$10)</f>
        <v>0</v>
      </c>
      <c r="AR7" s="10">
        <f>-(-L7*SIN(RADIANS($A$5))+AJ7*COS(RADIANS($A$5)))/(基本参数表!$H$22*基本参数表!$L$10)</f>
        <v>0</v>
      </c>
      <c r="AS7" s="10">
        <f>-(-M7*SIN(RADIANS($A$5))+AK7*COS(RADIANS($A$5)))/(基本参数表!$H$22*基本参数表!$L$10)</f>
        <v>0</v>
      </c>
      <c r="AT7" s="10">
        <f>-(-N7*SIN(RADIANS($A$5))+AL7*COS(RADIANS($A$5)))/(基本参数表!$H$22*基本参数表!$L$10)</f>
        <v>0</v>
      </c>
      <c r="AU7" s="10">
        <f>-(-O7*SIN(RADIANS($A$5))+AM7*COS(RADIANS($A$5)))/(基本参数表!$H$22*基本参数表!$L$10)</f>
        <v>0</v>
      </c>
      <c r="AV7" s="10">
        <f>-(-P7*SIN(RADIANS($A$5))+AN7*COS(RADIANS($A$5)))/(基本参数表!$H$22*基本参数表!$L$10)</f>
        <v>0</v>
      </c>
      <c r="AW7" s="10">
        <f>-(-Q7*SIN(RADIANS($A$5))+AO7*COS(RADIANS($A$5)))/(基本参数表!$H$22*基本参数表!$L$10)</f>
        <v>0</v>
      </c>
      <c r="AX7" s="10">
        <f>-(F7*COS(RADIANS($A$5))*COS(RADIANS(B7))+R7*SIN(RADIANS(B7))+AD7*SIN(RADIANS($A$5))*COS(RADIANS(B7)))/(基本参数表!$H$22*基本参数表!$L$10)</f>
        <v>0</v>
      </c>
      <c r="AY7" s="10">
        <f>-(I7*COS(RADIANS($A$5))*COS(RADIANS(B7))+U7*SIN(RADIANS(B7))+AG7*SIN(RADIANS($A$5))*COS(RADIANS(B7)))/(基本参数表!$H$22*基本参数表!$L$10)</f>
        <v>0</v>
      </c>
      <c r="AZ7" s="10">
        <f>-(L7*COS(RADIANS($A$5))*COS(RADIANS(C7))+X7*SIN(RADIANS(C7))+AJ7*SIN(RADIANS($A$5))*COS(RADIANS(C7)))/(基本参数表!$H$22*基本参数表!$L$10)</f>
        <v>0</v>
      </c>
      <c r="BA7" s="10">
        <f>-(M7*COS(RADIANS($A$5))*COS(RADIANS(D7))+Y7*SIN(RADIANS(D7))+AK7*SIN(RADIANS($A$5))*COS(RADIANS(D7)))/(基本参数表!$H$22*基本参数表!$L$10)</f>
        <v>0</v>
      </c>
      <c r="BB7" s="10">
        <f>-(N7*COS(RADIANS($A$5))*COS(RADIANS(E7))+Z7*SIN(RADIANS(E7))+AL7*SIN(RADIANS($A$5))*COS(RADIANS(E7)))/(基本参数表!$H$22*基本参数表!$L$10)</f>
        <v>0</v>
      </c>
      <c r="BC7" s="10">
        <f>-(O7*COS(RADIANS($A$5))*COS(RADIANS(F7))+AA7*SIN(RADIANS(F7))+AM7*SIN(RADIANS($A$5))*COS(RADIANS(F7)))/(基本参数表!$H$22*基本参数表!$L$10)</f>
        <v>0</v>
      </c>
      <c r="BD7" s="10">
        <f>-(P7*COS(RADIANS($A$5))*COS(RADIANS(I7))+AB7*SIN(RADIANS(I7))+AN7*SIN(RADIANS($A$5))*COS(RADIANS(I7)))/(基本参数表!$H$22*基本参数表!$L$10)</f>
        <v>0</v>
      </c>
      <c r="BE7" s="10">
        <f>-(Q7*COS(RADIANS($A$5))*COS(RADIANS(L7))+AC7*SIN(RADIANS(L7))+AO7*SIN(RADIANS($A$5))*COS(RADIANS(L7)))/(基本参数表!$H$22*基本参数表!$L$10)</f>
        <v>0</v>
      </c>
      <c r="BF7" s="10">
        <f>(-F7*COS(RADIANS($A$5))*SIN(RADIANS(B7))+R7*COS(RADIANS(B7))-AD7*SIN(RADIANS($A$5))*SIN(RADIANS(B7)))/(基本参数表!$H$22*基本参数表!$L$10)</f>
        <v>0</v>
      </c>
      <c r="BG7" s="10">
        <f>(-I7*COS(RADIANS($A$5))*SIN(RADIANS(B7))+U7*COS(RADIANS(B7))-AG7*SIN(RADIANS($A$5))*SIN(RADIANS(B7)))/(基本参数表!$H$22*基本参数表!$L$10)</f>
        <v>0</v>
      </c>
      <c r="BH7" s="10">
        <f>(-L7*COS(RADIANS($A$5))*SIN(RADIANS(B7))+X7*COS(RADIANS(B7))-AJ7*SIN(RADIANS($A$5))*SIN(RADIANS(B7)))/(基本参数表!$H$22*基本参数表!$L$10)</f>
        <v>0</v>
      </c>
      <c r="BI7" s="10">
        <f>(-M7*COS(RADIANS($A$5))*SIN(RADIANS(B7))+Y7*COS(RADIANS(B7))-AK7*SIN(RADIANS($A$5))*SIN(RADIANS(B7)))/(基本参数表!$H$22*基本参数表!$L$10)</f>
        <v>0</v>
      </c>
      <c r="BJ7" s="10">
        <f>(-N7*COS(RADIANS($A$5))*SIN(RADIANS(B7))+Z7*COS(RADIANS(B7))-AL7*SIN(RADIANS($A$5))*SIN(RADIANS(B7)))/(基本参数表!$H$22*基本参数表!$L$10)</f>
        <v>0</v>
      </c>
      <c r="BK7" s="10">
        <f>(-O7*COS(RADIANS($A$5))*SIN(RADIANS(B7))+AA7*COS(RADIANS(B7))-AM7*SIN(RADIANS($A$5))*SIN(RADIANS(B7)))/(基本参数表!$H$22*基本参数表!$L$10)</f>
        <v>0</v>
      </c>
      <c r="BL7" s="10">
        <f>(-P7*COS(RADIANS($A$5))*SIN(RADIANS(B7))+AB7*COS(RADIANS(B7))-AN7*SIN(RADIANS($A$5))*SIN(RADIANS(B7)))/(基本参数表!$H$22*基本参数表!$L$10)</f>
        <v>0</v>
      </c>
      <c r="BM7" s="10">
        <f>(-Q7*COS(RADIANS($A$5))*SIN(RADIANS(B7))+AC7*COS(RADIANS(B7))-AO7*SIN(RADIANS($A$5))*SIN(RADIANS(B7)))/(基本参数表!$H$22*基本参数表!$L$10)</f>
        <v>0</v>
      </c>
      <c r="BN7" s="10" t="e">
        <f t="shared" si="10"/>
        <v>#DIV/0!</v>
      </c>
      <c r="BO7" s="10" t="e">
        <f t="shared" si="10"/>
        <v>#DIV/0!</v>
      </c>
      <c r="BP7" s="10" t="e">
        <f t="shared" si="10"/>
        <v>#DIV/0!</v>
      </c>
      <c r="BQ7" s="10" t="e">
        <f t="shared" si="10"/>
        <v>#DIV/0!</v>
      </c>
      <c r="BR7" s="10" t="e">
        <f t="shared" si="11"/>
        <v>#DIV/0!</v>
      </c>
      <c r="BS7" s="10"/>
      <c r="BT7" s="10"/>
      <c r="BU7" s="10"/>
      <c r="BV7" s="10">
        <f>BS7/(基本参数表!$H$22*基本参数表!$L$10*基本参数表!$H$6/1000)</f>
        <v>0</v>
      </c>
      <c r="BW7" s="10">
        <f>BT7/(基本参数表!$H$22*基本参数表!$L$10*基本参数表!$D$6/1000)</f>
        <v>0</v>
      </c>
      <c r="BX7" s="10">
        <f>BU7/(基本参数表!$H$22*基本参数表!$L$10*基本参数表!$H$6/1000)</f>
        <v>0</v>
      </c>
      <c r="BY7" s="22"/>
      <c r="BZ7" s="22"/>
    </row>
    <row r="8" spans="1:78" s="12" customFormat="1">
      <c r="A8" s="68"/>
      <c r="B8" s="20">
        <v>6</v>
      </c>
      <c r="C8" s="10">
        <f t="shared" si="2"/>
        <v>0.98484327664754612</v>
      </c>
      <c r="D8" s="10">
        <f t="shared" si="3"/>
        <v>-0.13841069615108434</v>
      </c>
      <c r="E8" s="10">
        <f t="shared" si="13"/>
        <v>0.10452846326765347</v>
      </c>
      <c r="F8" s="10"/>
      <c r="G8" s="10"/>
      <c r="H8" s="10"/>
      <c r="I8" s="23">
        <f t="shared" si="12"/>
        <v>0</v>
      </c>
      <c r="J8" s="10"/>
      <c r="K8" s="10"/>
      <c r="L8" s="23">
        <f t="shared" si="4"/>
        <v>0</v>
      </c>
      <c r="M8" s="10"/>
      <c r="N8" s="10"/>
      <c r="O8" s="10"/>
      <c r="P8" s="10"/>
      <c r="Q8" s="23">
        <f t="shared" si="0"/>
        <v>0</v>
      </c>
      <c r="R8" s="10"/>
      <c r="S8" s="10"/>
      <c r="T8" s="10"/>
      <c r="U8" s="23">
        <f t="shared" si="5"/>
        <v>0</v>
      </c>
      <c r="V8" s="10"/>
      <c r="W8" s="10"/>
      <c r="X8" s="23">
        <f t="shared" si="6"/>
        <v>0</v>
      </c>
      <c r="Y8" s="10"/>
      <c r="Z8" s="10"/>
      <c r="AA8" s="10"/>
      <c r="AB8" s="10"/>
      <c r="AC8" s="10">
        <f t="shared" si="7"/>
        <v>0</v>
      </c>
      <c r="AD8" s="10"/>
      <c r="AE8" s="10"/>
      <c r="AF8" s="10"/>
      <c r="AG8" s="23">
        <f t="shared" si="8"/>
        <v>0</v>
      </c>
      <c r="AH8" s="10"/>
      <c r="AI8" s="10"/>
      <c r="AJ8" s="23">
        <f t="shared" si="9"/>
        <v>0</v>
      </c>
      <c r="AK8" s="10"/>
      <c r="AL8" s="10"/>
      <c r="AM8" s="10"/>
      <c r="AN8" s="10"/>
      <c r="AO8" s="10">
        <f t="shared" si="1"/>
        <v>0</v>
      </c>
      <c r="AP8" s="10">
        <f>-(-F8*SIN(RADIANS($A$5))+AD8*COS(RADIANS($A$5)))/(基本参数表!$H$22*基本参数表!$L$10)</f>
        <v>0</v>
      </c>
      <c r="AQ8" s="10">
        <f>-(-I8*SIN(RADIANS($A$5))+AG8*COS(RADIANS($A$5)))/(基本参数表!$H$22*基本参数表!$L$10)</f>
        <v>0</v>
      </c>
      <c r="AR8" s="10">
        <f>-(-L8*SIN(RADIANS($A$5))+AJ8*COS(RADIANS($A$5)))/(基本参数表!$H$22*基本参数表!$L$10)</f>
        <v>0</v>
      </c>
      <c r="AS8" s="10">
        <f>-(-M8*SIN(RADIANS($A$5))+AK8*COS(RADIANS($A$5)))/(基本参数表!$H$22*基本参数表!$L$10)</f>
        <v>0</v>
      </c>
      <c r="AT8" s="10">
        <f>-(-N8*SIN(RADIANS($A$5))+AL8*COS(RADIANS($A$5)))/(基本参数表!$H$22*基本参数表!$L$10)</f>
        <v>0</v>
      </c>
      <c r="AU8" s="10">
        <f>-(-O8*SIN(RADIANS($A$5))+AM8*COS(RADIANS($A$5)))/(基本参数表!$H$22*基本参数表!$L$10)</f>
        <v>0</v>
      </c>
      <c r="AV8" s="10">
        <f>-(-P8*SIN(RADIANS($A$5))+AN8*COS(RADIANS($A$5)))/(基本参数表!$H$22*基本参数表!$L$10)</f>
        <v>0</v>
      </c>
      <c r="AW8" s="10">
        <f>-(-Q8*SIN(RADIANS($A$5))+AO8*COS(RADIANS($A$5)))/(基本参数表!$H$22*基本参数表!$L$10)</f>
        <v>0</v>
      </c>
      <c r="AX8" s="10">
        <f>-(F8*COS(RADIANS($A$5))*COS(RADIANS(B8))+R8*SIN(RADIANS(B8))+AD8*SIN(RADIANS($A$5))*COS(RADIANS(B8)))/(基本参数表!$H$22*基本参数表!$L$10)</f>
        <v>0</v>
      </c>
      <c r="AY8" s="10">
        <f>-(I8*COS(RADIANS($A$5))*COS(RADIANS(B8))+U8*SIN(RADIANS(B8))+AG8*SIN(RADIANS($A$5))*COS(RADIANS(B8)))/(基本参数表!$H$22*基本参数表!$L$10)</f>
        <v>0</v>
      </c>
      <c r="AZ8" s="10">
        <f>-(L8*COS(RADIANS($A$5))*COS(RADIANS(C8))+X8*SIN(RADIANS(C8))+AJ8*SIN(RADIANS($A$5))*COS(RADIANS(C8)))/(基本参数表!$H$22*基本参数表!$L$10)</f>
        <v>0</v>
      </c>
      <c r="BA8" s="10">
        <f>-(M8*COS(RADIANS($A$5))*COS(RADIANS(D8))+Y8*SIN(RADIANS(D8))+AK8*SIN(RADIANS($A$5))*COS(RADIANS(D8)))/(基本参数表!$H$22*基本参数表!$L$10)</f>
        <v>0</v>
      </c>
      <c r="BB8" s="10">
        <f>-(N8*COS(RADIANS($A$5))*COS(RADIANS(E8))+Z8*SIN(RADIANS(E8))+AL8*SIN(RADIANS($A$5))*COS(RADIANS(E8)))/(基本参数表!$H$22*基本参数表!$L$10)</f>
        <v>0</v>
      </c>
      <c r="BC8" s="10">
        <f>-(O8*COS(RADIANS($A$5))*COS(RADIANS(F8))+AA8*SIN(RADIANS(F8))+AM8*SIN(RADIANS($A$5))*COS(RADIANS(F8)))/(基本参数表!$H$22*基本参数表!$L$10)</f>
        <v>0</v>
      </c>
      <c r="BD8" s="10">
        <f>-(P8*COS(RADIANS($A$5))*COS(RADIANS(I8))+AB8*SIN(RADIANS(I8))+AN8*SIN(RADIANS($A$5))*COS(RADIANS(I8)))/(基本参数表!$H$22*基本参数表!$L$10)</f>
        <v>0</v>
      </c>
      <c r="BE8" s="9">
        <f>-(Q8*COS(RADIANS($A$5))*COS(RADIANS(L8))+AC8*SIN(RADIANS(L8))+AO8*SIN(RADIANS($A$5))*COS(RADIANS(L8)))/(基本参数表!$H$22*基本参数表!$L$10)</f>
        <v>0</v>
      </c>
      <c r="BF8" s="10">
        <f>(-F8*COS(RADIANS($A$5))*SIN(RADIANS(B8))+R8*COS(RADIANS(B8))-AD8*SIN(RADIANS($A$5))*SIN(RADIANS(B8)))/(基本参数表!$H$22*基本参数表!$L$10)</f>
        <v>0</v>
      </c>
      <c r="BG8" s="10">
        <f>(-I8*COS(RADIANS($A$5))*SIN(RADIANS(B8))+U8*COS(RADIANS(B8))-AG8*SIN(RADIANS($A$5))*SIN(RADIANS(B8)))/(基本参数表!$H$22*基本参数表!$L$10)</f>
        <v>0</v>
      </c>
      <c r="BH8" s="10">
        <f>(-L8*COS(RADIANS($A$5))*SIN(RADIANS(B8))+X8*COS(RADIANS(B8))-AJ8*SIN(RADIANS($A$5))*SIN(RADIANS(B8)))/(基本参数表!$H$22*基本参数表!$L$10)</f>
        <v>0</v>
      </c>
      <c r="BI8" s="10">
        <f>(-M8*COS(RADIANS($A$5))*SIN(RADIANS(B8))+Y8*COS(RADIANS(B8))-AK8*SIN(RADIANS($A$5))*SIN(RADIANS(B8)))/(基本参数表!$H$22*基本参数表!$L$10)</f>
        <v>0</v>
      </c>
      <c r="BJ8" s="10">
        <f>(-N8*COS(RADIANS($A$5))*SIN(RADIANS(B8))+Z8*COS(RADIANS(B8))-AL8*SIN(RADIANS($A$5))*SIN(RADIANS(B8)))/(基本参数表!$H$22*基本参数表!$L$10)</f>
        <v>0</v>
      </c>
      <c r="BK8" s="10">
        <f>(-O8*COS(RADIANS($A$5))*SIN(RADIANS(B8))+AA8*COS(RADIANS(B8))-AM8*SIN(RADIANS($A$5))*SIN(RADIANS(B8)))/(基本参数表!$H$22*基本参数表!$L$10)</f>
        <v>0</v>
      </c>
      <c r="BL8" s="10">
        <f>(-P8*COS(RADIANS($A$5))*SIN(RADIANS(B8))+AB8*COS(RADIANS(B8))-AN8*SIN(RADIANS($A$5))*SIN(RADIANS(B8)))/(基本参数表!$H$22*基本参数表!$L$10)</f>
        <v>0</v>
      </c>
      <c r="BM8" s="9">
        <f>(-Q8*COS(RADIANS($A$5))*SIN(RADIANS(B8))+AC8*COS(RADIANS(B8))-AO8*SIN(RADIANS($A$5))*SIN(RADIANS(B8)))/(基本参数表!$H$22*基本参数表!$L$10)</f>
        <v>0</v>
      </c>
      <c r="BN8" s="10" t="e">
        <f t="shared" si="10"/>
        <v>#DIV/0!</v>
      </c>
      <c r="BO8" s="10" t="e">
        <f t="shared" si="10"/>
        <v>#DIV/0!</v>
      </c>
      <c r="BP8" s="10" t="e">
        <f t="shared" si="10"/>
        <v>#DIV/0!</v>
      </c>
      <c r="BQ8" s="10" t="e">
        <f t="shared" si="10"/>
        <v>#DIV/0!</v>
      </c>
      <c r="BR8" s="9" t="e">
        <f t="shared" si="11"/>
        <v>#DIV/0!</v>
      </c>
      <c r="BS8" s="10"/>
      <c r="BT8" s="9"/>
      <c r="BU8" s="10"/>
      <c r="BV8" s="10">
        <f>BS8/(基本参数表!$H$22*基本参数表!$L$10*基本参数表!$H$6/1000)</f>
        <v>0</v>
      </c>
      <c r="BW8" s="9">
        <f>BT8/(基本参数表!$H$22*基本参数表!$L$10*基本参数表!$D$6/1000)</f>
        <v>0</v>
      </c>
      <c r="BX8" s="10">
        <f>BU8/(基本参数表!$H$22*基本参数表!$L$10*基本参数表!$H$6/1000)</f>
        <v>0</v>
      </c>
      <c r="BY8" s="22"/>
      <c r="BZ8" s="22"/>
    </row>
    <row r="9" spans="1:78" s="12" customFormat="1">
      <c r="A9" s="68"/>
      <c r="B9" s="20">
        <v>8</v>
      </c>
      <c r="C9" s="10">
        <f t="shared" si="2"/>
        <v>0.98063084796915956</v>
      </c>
      <c r="D9" s="10">
        <f t="shared" si="3"/>
        <v>-0.13781867790849958</v>
      </c>
      <c r="E9" s="10">
        <f t="shared" si="13"/>
        <v>0.13917310096006544</v>
      </c>
      <c r="F9" s="10"/>
      <c r="G9" s="10"/>
      <c r="H9" s="10"/>
      <c r="I9" s="23">
        <f t="shared" si="12"/>
        <v>0</v>
      </c>
      <c r="J9" s="10"/>
      <c r="K9" s="10"/>
      <c r="L9" s="23">
        <f t="shared" si="4"/>
        <v>0</v>
      </c>
      <c r="M9" s="10"/>
      <c r="N9" s="10"/>
      <c r="O9" s="10"/>
      <c r="P9" s="10"/>
      <c r="Q9" s="23">
        <f t="shared" si="0"/>
        <v>0</v>
      </c>
      <c r="R9" s="10"/>
      <c r="S9" s="10"/>
      <c r="T9" s="10"/>
      <c r="U9" s="23">
        <f t="shared" si="5"/>
        <v>0</v>
      </c>
      <c r="V9" s="10"/>
      <c r="W9" s="10"/>
      <c r="X9" s="23">
        <f t="shared" si="6"/>
        <v>0</v>
      </c>
      <c r="Y9" s="10"/>
      <c r="Z9" s="10"/>
      <c r="AA9" s="10"/>
      <c r="AB9" s="10"/>
      <c r="AC9" s="10">
        <f t="shared" si="7"/>
        <v>0</v>
      </c>
      <c r="AD9" s="10"/>
      <c r="AE9" s="10"/>
      <c r="AF9" s="10"/>
      <c r="AG9" s="23">
        <f t="shared" si="8"/>
        <v>0</v>
      </c>
      <c r="AH9" s="10"/>
      <c r="AI9" s="10"/>
      <c r="AJ9" s="23">
        <f t="shared" si="9"/>
        <v>0</v>
      </c>
      <c r="AK9" s="10"/>
      <c r="AL9" s="10"/>
      <c r="AM9" s="10"/>
      <c r="AN9" s="10"/>
      <c r="AO9" s="10">
        <f t="shared" si="1"/>
        <v>0</v>
      </c>
      <c r="AP9" s="10">
        <f>-(-F9*SIN(RADIANS($A$5))+AD9*COS(RADIANS($A$5)))/(基本参数表!$H$22*基本参数表!$L$10)</f>
        <v>0</v>
      </c>
      <c r="AQ9" s="10">
        <f>-(-I9*SIN(RADIANS($A$5))+AG9*COS(RADIANS($A$5)))/(基本参数表!$H$22*基本参数表!$L$10)</f>
        <v>0</v>
      </c>
      <c r="AR9" s="10">
        <f>-(-L9*SIN(RADIANS($A$5))+AJ9*COS(RADIANS($A$5)))/(基本参数表!$H$22*基本参数表!$L$10)</f>
        <v>0</v>
      </c>
      <c r="AS9" s="10">
        <f>-(-M9*SIN(RADIANS($A$5))+AK9*COS(RADIANS($A$5)))/(基本参数表!$H$22*基本参数表!$L$10)</f>
        <v>0</v>
      </c>
      <c r="AT9" s="10">
        <f>-(-N9*SIN(RADIANS($A$5))+AL9*COS(RADIANS($A$5)))/(基本参数表!$H$22*基本参数表!$L$10)</f>
        <v>0</v>
      </c>
      <c r="AU9" s="10">
        <f>-(-O9*SIN(RADIANS($A$5))+AM9*COS(RADIANS($A$5)))/(基本参数表!$H$22*基本参数表!$L$10)</f>
        <v>0</v>
      </c>
      <c r="AV9" s="10">
        <f>-(-P9*SIN(RADIANS($A$5))+AN9*COS(RADIANS($A$5)))/(基本参数表!$H$22*基本参数表!$L$10)</f>
        <v>0</v>
      </c>
      <c r="AW9" s="10">
        <f>-(-Q9*SIN(RADIANS($A$5))+AO9*COS(RADIANS($A$5)))/(基本参数表!$H$22*基本参数表!$L$10)</f>
        <v>0</v>
      </c>
      <c r="AX9" s="10">
        <f>-(F9*COS(RADIANS($A$5))*COS(RADIANS(B9))+R9*SIN(RADIANS(B9))+AD9*SIN(RADIANS($A$5))*COS(RADIANS(B9)))/(基本参数表!$H$22*基本参数表!$L$10)</f>
        <v>0</v>
      </c>
      <c r="AY9" s="10">
        <f>-(I9*COS(RADIANS($A$5))*COS(RADIANS(B9))+U9*SIN(RADIANS(B9))+AG9*SIN(RADIANS($A$5))*COS(RADIANS(B9)))/(基本参数表!$H$22*基本参数表!$L$10)</f>
        <v>0</v>
      </c>
      <c r="AZ9" s="10">
        <f>-(L9*COS(RADIANS($A$5))*COS(RADIANS(C9))+X9*SIN(RADIANS(C9))+AJ9*SIN(RADIANS($A$5))*COS(RADIANS(C9)))/(基本参数表!$H$22*基本参数表!$L$10)</f>
        <v>0</v>
      </c>
      <c r="BA9" s="10">
        <f>-(M9*COS(RADIANS($A$5))*COS(RADIANS(D9))+Y9*SIN(RADIANS(D9))+AK9*SIN(RADIANS($A$5))*COS(RADIANS(D9)))/(基本参数表!$H$22*基本参数表!$L$10)</f>
        <v>0</v>
      </c>
      <c r="BB9" s="10">
        <f>-(N9*COS(RADIANS($A$5))*COS(RADIANS(E9))+Z9*SIN(RADIANS(E9))+AL9*SIN(RADIANS($A$5))*COS(RADIANS(E9)))/(基本参数表!$H$22*基本参数表!$L$10)</f>
        <v>0</v>
      </c>
      <c r="BC9" s="10">
        <f>-(O9*COS(RADIANS($A$5))*COS(RADIANS(F9))+AA9*SIN(RADIANS(F9))+AM9*SIN(RADIANS($A$5))*COS(RADIANS(F9)))/(基本参数表!$H$22*基本参数表!$L$10)</f>
        <v>0</v>
      </c>
      <c r="BD9" s="10">
        <f>-(P9*COS(RADIANS($A$5))*COS(RADIANS(I9))+AB9*SIN(RADIANS(I9))+AN9*SIN(RADIANS($A$5))*COS(RADIANS(I9)))/(基本参数表!$H$22*基本参数表!$L$10)</f>
        <v>0</v>
      </c>
      <c r="BE9" s="10">
        <f>-(Q9*COS(RADIANS($A$5))*COS(RADIANS(L9))+AC9*SIN(RADIANS(L9))+AO9*SIN(RADIANS($A$5))*COS(RADIANS(L9)))/(基本参数表!$H$22*基本参数表!$L$10)</f>
        <v>0</v>
      </c>
      <c r="BF9" s="10">
        <f>(-F9*COS(RADIANS($A$5))*SIN(RADIANS(B9))+R9*COS(RADIANS(B9))-AD9*SIN(RADIANS($A$5))*SIN(RADIANS(B9)))/(基本参数表!$H$22*基本参数表!$L$10)</f>
        <v>0</v>
      </c>
      <c r="BG9" s="10">
        <f>(-I9*COS(RADIANS($A$5))*SIN(RADIANS(B9))+U9*COS(RADIANS(B9))-AG9*SIN(RADIANS($A$5))*SIN(RADIANS(B9)))/(基本参数表!$H$22*基本参数表!$L$10)</f>
        <v>0</v>
      </c>
      <c r="BH9" s="10">
        <f>(-L9*COS(RADIANS($A$5))*SIN(RADIANS(B9))+X9*COS(RADIANS(B9))-AJ9*SIN(RADIANS($A$5))*SIN(RADIANS(B9)))/(基本参数表!$H$22*基本参数表!$L$10)</f>
        <v>0</v>
      </c>
      <c r="BI9" s="10">
        <f>(-M9*COS(RADIANS($A$5))*SIN(RADIANS(B9))+Y9*COS(RADIANS(B9))-AK9*SIN(RADIANS($A$5))*SIN(RADIANS(B9)))/(基本参数表!$H$22*基本参数表!$L$10)</f>
        <v>0</v>
      </c>
      <c r="BJ9" s="10">
        <f>(-N9*COS(RADIANS($A$5))*SIN(RADIANS(B9))+Z9*COS(RADIANS(B9))-AL9*SIN(RADIANS($A$5))*SIN(RADIANS(B9)))/(基本参数表!$H$22*基本参数表!$L$10)</f>
        <v>0</v>
      </c>
      <c r="BK9" s="10">
        <f>(-O9*COS(RADIANS($A$5))*SIN(RADIANS(B9))+AA9*COS(RADIANS(B9))-AM9*SIN(RADIANS($A$5))*SIN(RADIANS(B9)))/(基本参数表!$H$22*基本参数表!$L$10)</f>
        <v>0</v>
      </c>
      <c r="BL9" s="10">
        <f>(-P9*COS(RADIANS($A$5))*SIN(RADIANS(B9))+AB9*COS(RADIANS(B9))-AN9*SIN(RADIANS($A$5))*SIN(RADIANS(B9)))/(基本参数表!$H$22*基本参数表!$L$10)</f>
        <v>0</v>
      </c>
      <c r="BM9" s="10">
        <f>(-Q9*COS(RADIANS($A$5))*SIN(RADIANS(B9))+AC9*COS(RADIANS(B9))-AO9*SIN(RADIANS($A$5))*SIN(RADIANS(B9)))/(基本参数表!$H$22*基本参数表!$L$10)</f>
        <v>0</v>
      </c>
      <c r="BN9" s="10" t="e">
        <f t="shared" si="10"/>
        <v>#DIV/0!</v>
      </c>
      <c r="BO9" s="10" t="e">
        <f t="shared" si="10"/>
        <v>#DIV/0!</v>
      </c>
      <c r="BP9" s="10" t="e">
        <f t="shared" si="10"/>
        <v>#DIV/0!</v>
      </c>
      <c r="BQ9" s="10" t="e">
        <f t="shared" si="10"/>
        <v>#DIV/0!</v>
      </c>
      <c r="BR9" s="10" t="e">
        <f t="shared" si="11"/>
        <v>#DIV/0!</v>
      </c>
      <c r="BS9" s="10"/>
      <c r="BT9" s="10"/>
      <c r="BU9" s="10"/>
      <c r="BV9" s="10">
        <f>BS9/(基本参数表!$H$22*基本参数表!$L$10*基本参数表!$H$6/1000)</f>
        <v>0</v>
      </c>
      <c r="BW9" s="10">
        <f>BT9/(基本参数表!$H$22*基本参数表!$L$10*基本参数表!$D$6/1000)</f>
        <v>0</v>
      </c>
      <c r="BX9" s="10">
        <f>BU9/(基本参数表!$H$22*基本参数表!$L$10*基本参数表!$H$6/1000)</f>
        <v>0</v>
      </c>
      <c r="BY9" s="22"/>
      <c r="BZ9" s="22"/>
    </row>
    <row r="10" spans="1:78" s="12" customFormat="1">
      <c r="A10" s="68"/>
      <c r="B10" s="20">
        <v>10</v>
      </c>
      <c r="C10" s="10">
        <f t="shared" si="2"/>
        <v>0.97522367165712465</v>
      </c>
      <c r="D10" s="10">
        <f t="shared" si="3"/>
        <v>-0.13705874883622321</v>
      </c>
      <c r="E10" s="10">
        <f t="shared" si="13"/>
        <v>0.17364817766693033</v>
      </c>
      <c r="F10" s="10"/>
      <c r="G10" s="10"/>
      <c r="H10" s="10"/>
      <c r="I10" s="23">
        <f t="shared" si="12"/>
        <v>0</v>
      </c>
      <c r="J10" s="10"/>
      <c r="K10" s="10"/>
      <c r="L10" s="23">
        <f t="shared" si="4"/>
        <v>0</v>
      </c>
      <c r="M10" s="10"/>
      <c r="N10" s="10"/>
      <c r="O10" s="10"/>
      <c r="P10" s="10"/>
      <c r="Q10" s="23">
        <f t="shared" si="0"/>
        <v>0</v>
      </c>
      <c r="R10" s="10"/>
      <c r="S10" s="10"/>
      <c r="T10" s="10"/>
      <c r="U10" s="23">
        <f t="shared" si="5"/>
        <v>0</v>
      </c>
      <c r="V10" s="10"/>
      <c r="W10" s="10"/>
      <c r="X10" s="23">
        <f t="shared" si="6"/>
        <v>0</v>
      </c>
      <c r="Y10" s="10"/>
      <c r="Z10" s="10"/>
      <c r="AA10" s="10"/>
      <c r="AB10" s="10"/>
      <c r="AC10" s="10">
        <f t="shared" si="7"/>
        <v>0</v>
      </c>
      <c r="AD10" s="10"/>
      <c r="AE10" s="10"/>
      <c r="AF10" s="10"/>
      <c r="AG10" s="23">
        <f t="shared" si="8"/>
        <v>0</v>
      </c>
      <c r="AH10" s="10"/>
      <c r="AI10" s="10"/>
      <c r="AJ10" s="23">
        <f t="shared" si="9"/>
        <v>0</v>
      </c>
      <c r="AK10" s="10"/>
      <c r="AL10" s="10"/>
      <c r="AM10" s="10"/>
      <c r="AN10" s="10"/>
      <c r="AO10" s="10">
        <f t="shared" si="1"/>
        <v>0</v>
      </c>
      <c r="AP10" s="10">
        <f>-(-F10*SIN(RADIANS($A$5))+AD10*COS(RADIANS($A$5)))/(基本参数表!$H$22*基本参数表!$L$10)</f>
        <v>0</v>
      </c>
      <c r="AQ10" s="10">
        <f>-(-I10*SIN(RADIANS($A$5))+AG10*COS(RADIANS($A$5)))/(基本参数表!$H$22*基本参数表!$L$10)</f>
        <v>0</v>
      </c>
      <c r="AR10" s="10">
        <f>-(-L10*SIN(RADIANS($A$5))+AJ10*COS(RADIANS($A$5)))/(基本参数表!$H$22*基本参数表!$L$10)</f>
        <v>0</v>
      </c>
      <c r="AS10" s="10">
        <f>-(-M10*SIN(RADIANS($A$5))+AK10*COS(RADIANS($A$5)))/(基本参数表!$H$22*基本参数表!$L$10)</f>
        <v>0</v>
      </c>
      <c r="AT10" s="10">
        <f>-(-N10*SIN(RADIANS($A$5))+AL10*COS(RADIANS($A$5)))/(基本参数表!$H$22*基本参数表!$L$10)</f>
        <v>0</v>
      </c>
      <c r="AU10" s="10">
        <f>-(-O10*SIN(RADIANS($A$5))+AM10*COS(RADIANS($A$5)))/(基本参数表!$H$22*基本参数表!$L$10)</f>
        <v>0</v>
      </c>
      <c r="AV10" s="10">
        <f>-(-P10*SIN(RADIANS($A$5))+AN10*COS(RADIANS($A$5)))/(基本参数表!$H$22*基本参数表!$L$10)</f>
        <v>0</v>
      </c>
      <c r="AW10" s="10">
        <f>-(-Q10*SIN(RADIANS($A$5))+AO10*COS(RADIANS($A$5)))/(基本参数表!$H$22*基本参数表!$L$10)</f>
        <v>0</v>
      </c>
      <c r="AX10" s="10">
        <f>-(F10*COS(RADIANS($A$5))*COS(RADIANS(B10))+R10*SIN(RADIANS(B10))+AD10*SIN(RADIANS($A$5))*COS(RADIANS(B10)))/(基本参数表!$H$22*基本参数表!$L$10)</f>
        <v>0</v>
      </c>
      <c r="AY10" s="10">
        <f>-(I10*COS(RADIANS($A$5))*COS(RADIANS(B10))+U10*SIN(RADIANS(B10))+AG10*SIN(RADIANS($A$5))*COS(RADIANS(B10)))/(基本参数表!$H$22*基本参数表!$L$10)</f>
        <v>0</v>
      </c>
      <c r="AZ10" s="10">
        <f>-(L10*COS(RADIANS($A$5))*COS(RADIANS(C10))+X10*SIN(RADIANS(C10))+AJ10*SIN(RADIANS($A$5))*COS(RADIANS(C10)))/(基本参数表!$H$22*基本参数表!$L$10)</f>
        <v>0</v>
      </c>
      <c r="BA10" s="10">
        <f>-(M10*COS(RADIANS($A$5))*COS(RADIANS(D10))+Y10*SIN(RADIANS(D10))+AK10*SIN(RADIANS($A$5))*COS(RADIANS(D10)))/(基本参数表!$H$22*基本参数表!$L$10)</f>
        <v>0</v>
      </c>
      <c r="BB10" s="10">
        <f>-(N10*COS(RADIANS($A$5))*COS(RADIANS(E10))+Z10*SIN(RADIANS(E10))+AL10*SIN(RADIANS($A$5))*COS(RADIANS(E10)))/(基本参数表!$H$22*基本参数表!$L$10)</f>
        <v>0</v>
      </c>
      <c r="BC10" s="10">
        <f>-(O10*COS(RADIANS($A$5))*COS(RADIANS(F10))+AA10*SIN(RADIANS(F10))+AM10*SIN(RADIANS($A$5))*COS(RADIANS(F10)))/(基本参数表!$H$22*基本参数表!$L$10)</f>
        <v>0</v>
      </c>
      <c r="BD10" s="10">
        <f>-(P10*COS(RADIANS($A$5))*COS(RADIANS(I10))+AB10*SIN(RADIANS(I10))+AN10*SIN(RADIANS($A$5))*COS(RADIANS(I10)))/(基本参数表!$H$22*基本参数表!$L$10)</f>
        <v>0</v>
      </c>
      <c r="BE10" s="10">
        <f>-(Q10*COS(RADIANS($A$5))*COS(RADIANS(L10))+AC10*SIN(RADIANS(L10))+AO10*SIN(RADIANS($A$5))*COS(RADIANS(L10)))/(基本参数表!$H$22*基本参数表!$L$10)</f>
        <v>0</v>
      </c>
      <c r="BF10" s="10">
        <f>(-F10*COS(RADIANS($A$5))*SIN(RADIANS(B10))+R10*COS(RADIANS(B10))-AD10*SIN(RADIANS($A$5))*SIN(RADIANS(B10)))/(基本参数表!$H$22*基本参数表!$L$10)</f>
        <v>0</v>
      </c>
      <c r="BG10" s="10">
        <f>(-I10*COS(RADIANS($A$5))*SIN(RADIANS(B10))+U10*COS(RADIANS(B10))-AG10*SIN(RADIANS($A$5))*SIN(RADIANS(B10)))/(基本参数表!$H$22*基本参数表!$L$10)</f>
        <v>0</v>
      </c>
      <c r="BH10" s="10">
        <f>(-L10*COS(RADIANS($A$5))*SIN(RADIANS(B10))+X10*COS(RADIANS(B10))-AJ10*SIN(RADIANS($A$5))*SIN(RADIANS(B10)))/(基本参数表!$H$22*基本参数表!$L$10)</f>
        <v>0</v>
      </c>
      <c r="BI10" s="10">
        <f>(-M10*COS(RADIANS($A$5))*SIN(RADIANS(B10))+Y10*COS(RADIANS(B10))-AK10*SIN(RADIANS($A$5))*SIN(RADIANS(B10)))/(基本参数表!$H$22*基本参数表!$L$10)</f>
        <v>0</v>
      </c>
      <c r="BJ10" s="10">
        <f>(-N10*COS(RADIANS($A$5))*SIN(RADIANS(B10))+Z10*COS(RADIANS(B10))-AL10*SIN(RADIANS($A$5))*SIN(RADIANS(B10)))/(基本参数表!$H$22*基本参数表!$L$10)</f>
        <v>0</v>
      </c>
      <c r="BK10" s="10">
        <f>(-O10*COS(RADIANS($A$5))*SIN(RADIANS(B10))+AA10*COS(RADIANS(B10))-AM10*SIN(RADIANS($A$5))*SIN(RADIANS(B10)))/(基本参数表!$H$22*基本参数表!$L$10)</f>
        <v>0</v>
      </c>
      <c r="BL10" s="10">
        <f>(-P10*COS(RADIANS($A$5))*SIN(RADIANS(B10))+AB10*COS(RADIANS(B10))-AN10*SIN(RADIANS($A$5))*SIN(RADIANS(B10)))/(基本参数表!$H$22*基本参数表!$L$10)</f>
        <v>0</v>
      </c>
      <c r="BM10" s="10">
        <f>(-Q10*COS(RADIANS($A$5))*SIN(RADIANS(B10))+AC10*COS(RADIANS(B10))-AO10*SIN(RADIANS($A$5))*SIN(RADIANS(B10)))/(基本参数表!$H$22*基本参数表!$L$10)</f>
        <v>0</v>
      </c>
      <c r="BN10" s="10" t="e">
        <f t="shared" si="10"/>
        <v>#DIV/0!</v>
      </c>
      <c r="BO10" s="10" t="e">
        <f t="shared" si="10"/>
        <v>#DIV/0!</v>
      </c>
      <c r="BP10" s="10" t="e">
        <f t="shared" si="10"/>
        <v>#DIV/0!</v>
      </c>
      <c r="BQ10" s="10" t="e">
        <f t="shared" si="10"/>
        <v>#DIV/0!</v>
      </c>
      <c r="BR10" s="10" t="e">
        <f t="shared" si="11"/>
        <v>#DIV/0!</v>
      </c>
      <c r="BS10" s="10"/>
      <c r="BT10" s="10"/>
      <c r="BU10" s="10"/>
      <c r="BV10" s="10">
        <f>BS10/(基本参数表!$H$22*基本参数表!$L$10*基本参数表!$H$6/1000)</f>
        <v>0</v>
      </c>
      <c r="BW10" s="10">
        <f>BT10/(基本参数表!$H$22*基本参数表!$L$10*基本参数表!$D$6/1000)</f>
        <v>0</v>
      </c>
      <c r="BX10" s="10">
        <f>BU10/(基本参数表!$H$22*基本参数表!$L$10*基本参数表!$H$6/1000)</f>
        <v>0</v>
      </c>
      <c r="BY10" s="22"/>
      <c r="BZ10" s="22"/>
    </row>
    <row r="11" spans="1:78" s="12" customFormat="1">
      <c r="A11" s="68"/>
      <c r="B11" s="20">
        <v>15</v>
      </c>
      <c r="C11" s="10">
        <f t="shared" si="2"/>
        <v>0.95652550254688129</v>
      </c>
      <c r="D11" s="10">
        <f t="shared" si="3"/>
        <v>-0.13443089254206314</v>
      </c>
      <c r="E11" s="10">
        <f t="shared" si="13"/>
        <v>0.25881904510252074</v>
      </c>
      <c r="F11" s="10"/>
      <c r="G11" s="10"/>
      <c r="H11" s="10"/>
      <c r="I11" s="23">
        <f t="shared" si="12"/>
        <v>0</v>
      </c>
      <c r="J11" s="10"/>
      <c r="K11" s="10"/>
      <c r="L11" s="23">
        <f t="shared" si="4"/>
        <v>0</v>
      </c>
      <c r="M11" s="10"/>
      <c r="N11" s="10"/>
      <c r="O11" s="10"/>
      <c r="P11" s="10"/>
      <c r="Q11" s="23">
        <f t="shared" si="0"/>
        <v>0</v>
      </c>
      <c r="R11" s="10"/>
      <c r="S11" s="10"/>
      <c r="T11" s="10"/>
      <c r="U11" s="23">
        <f t="shared" si="5"/>
        <v>0</v>
      </c>
      <c r="V11" s="10"/>
      <c r="W11" s="10"/>
      <c r="X11" s="23">
        <f t="shared" si="6"/>
        <v>0</v>
      </c>
      <c r="Y11" s="10"/>
      <c r="Z11" s="10"/>
      <c r="AA11" s="10"/>
      <c r="AB11" s="10"/>
      <c r="AC11" s="10">
        <f t="shared" si="7"/>
        <v>0</v>
      </c>
      <c r="AD11" s="10"/>
      <c r="AE11" s="10"/>
      <c r="AF11" s="10"/>
      <c r="AG11" s="23">
        <f t="shared" si="8"/>
        <v>0</v>
      </c>
      <c r="AH11" s="10"/>
      <c r="AI11" s="10"/>
      <c r="AJ11" s="23">
        <f t="shared" si="9"/>
        <v>0</v>
      </c>
      <c r="AK11" s="10"/>
      <c r="AL11" s="10"/>
      <c r="AM11" s="10"/>
      <c r="AN11" s="10"/>
      <c r="AO11" s="10">
        <f t="shared" si="1"/>
        <v>0</v>
      </c>
      <c r="AP11" s="10">
        <f>-(-F11*SIN(RADIANS($A$5))+AD11*COS(RADIANS($A$5)))/(基本参数表!$H$22*基本参数表!$L$10)</f>
        <v>0</v>
      </c>
      <c r="AQ11" s="10">
        <f>-(-I11*SIN(RADIANS($A$5))+AG11*COS(RADIANS($A$5)))/(基本参数表!$H$22*基本参数表!$L$10)</f>
        <v>0</v>
      </c>
      <c r="AR11" s="10">
        <f>-(-L11*SIN(RADIANS($A$5))+AJ11*COS(RADIANS($A$5)))/(基本参数表!$H$22*基本参数表!$L$10)</f>
        <v>0</v>
      </c>
      <c r="AS11" s="10">
        <f>-(-M11*SIN(RADIANS($A$5))+AK11*COS(RADIANS($A$5)))/(基本参数表!$H$22*基本参数表!$L$10)</f>
        <v>0</v>
      </c>
      <c r="AT11" s="10">
        <f>-(-N11*SIN(RADIANS($A$5))+AL11*COS(RADIANS($A$5)))/(基本参数表!$H$22*基本参数表!$L$10)</f>
        <v>0</v>
      </c>
      <c r="AU11" s="10">
        <f>-(-O11*SIN(RADIANS($A$5))+AM11*COS(RADIANS($A$5)))/(基本参数表!$H$22*基本参数表!$L$10)</f>
        <v>0</v>
      </c>
      <c r="AV11" s="10">
        <f>-(-P11*SIN(RADIANS($A$5))+AN11*COS(RADIANS($A$5)))/(基本参数表!$H$22*基本参数表!$L$10)</f>
        <v>0</v>
      </c>
      <c r="AW11" s="10">
        <f>-(-Q11*SIN(RADIANS($A$5))+AO11*COS(RADIANS($A$5)))/(基本参数表!$H$22*基本参数表!$L$10)</f>
        <v>0</v>
      </c>
      <c r="AX11" s="10">
        <f>-(F11*COS(RADIANS($A$5))*COS(RADIANS(B11))+R11*SIN(RADIANS(B11))+AD11*SIN(RADIANS($A$5))*COS(RADIANS(B11)))/(基本参数表!$H$22*基本参数表!$L$10)</f>
        <v>0</v>
      </c>
      <c r="AY11" s="10">
        <f>-(I11*COS(RADIANS($A$5))*COS(RADIANS(B11))+U11*SIN(RADIANS(B11))+AG11*SIN(RADIANS($A$5))*COS(RADIANS(B11)))/(基本参数表!$H$22*基本参数表!$L$10)</f>
        <v>0</v>
      </c>
      <c r="AZ11" s="10">
        <f>-(L11*COS(RADIANS($A$5))*COS(RADIANS(C11))+X11*SIN(RADIANS(C11))+AJ11*SIN(RADIANS($A$5))*COS(RADIANS(C11)))/(基本参数表!$H$22*基本参数表!$L$10)</f>
        <v>0</v>
      </c>
      <c r="BA11" s="10">
        <f>-(M11*COS(RADIANS($A$5))*COS(RADIANS(D11))+Y11*SIN(RADIANS(D11))+AK11*SIN(RADIANS($A$5))*COS(RADIANS(D11)))/(基本参数表!$H$22*基本参数表!$L$10)</f>
        <v>0</v>
      </c>
      <c r="BB11" s="10">
        <f>-(N11*COS(RADIANS($A$5))*COS(RADIANS(E11))+Z11*SIN(RADIANS(E11))+AL11*SIN(RADIANS($A$5))*COS(RADIANS(E11)))/(基本参数表!$H$22*基本参数表!$L$10)</f>
        <v>0</v>
      </c>
      <c r="BC11" s="10">
        <f>-(O11*COS(RADIANS($A$5))*COS(RADIANS(F11))+AA11*SIN(RADIANS(F11))+AM11*SIN(RADIANS($A$5))*COS(RADIANS(F11)))/(基本参数表!$H$22*基本参数表!$L$10)</f>
        <v>0</v>
      </c>
      <c r="BD11" s="10">
        <f>-(P11*COS(RADIANS($A$5))*COS(RADIANS(I11))+AB11*SIN(RADIANS(I11))+AN11*SIN(RADIANS($A$5))*COS(RADIANS(I11)))/(基本参数表!$H$22*基本参数表!$L$10)</f>
        <v>0</v>
      </c>
      <c r="BE11" s="10">
        <f>-(Q11*COS(RADIANS($A$5))*COS(RADIANS(L11))+AC11*SIN(RADIANS(L11))+AO11*SIN(RADIANS($A$5))*COS(RADIANS(L11)))/(基本参数表!$H$22*基本参数表!$L$10)</f>
        <v>0</v>
      </c>
      <c r="BF11" s="10">
        <f>(-F11*COS(RADIANS($A$5))*SIN(RADIANS(B11))+R11*COS(RADIANS(B11))-AD11*SIN(RADIANS($A$5))*SIN(RADIANS(B11)))/(基本参数表!$H$22*基本参数表!$L$10)</f>
        <v>0</v>
      </c>
      <c r="BG11" s="10">
        <f>(-I11*COS(RADIANS($A$5))*SIN(RADIANS(B11))+U11*COS(RADIANS(B11))-AG11*SIN(RADIANS($A$5))*SIN(RADIANS(B11)))/(基本参数表!$H$22*基本参数表!$L$10)</f>
        <v>0</v>
      </c>
      <c r="BH11" s="10">
        <f>(-L11*COS(RADIANS($A$5))*SIN(RADIANS(B11))+X11*COS(RADIANS(B11))-AJ11*SIN(RADIANS($A$5))*SIN(RADIANS(B11)))/(基本参数表!$H$22*基本参数表!$L$10)</f>
        <v>0</v>
      </c>
      <c r="BI11" s="10">
        <f>(-M11*COS(RADIANS($A$5))*SIN(RADIANS(B11))+Y11*COS(RADIANS(B11))-AK11*SIN(RADIANS($A$5))*SIN(RADIANS(B11)))/(基本参数表!$H$22*基本参数表!$L$10)</f>
        <v>0</v>
      </c>
      <c r="BJ11" s="10">
        <f>(-N11*COS(RADIANS($A$5))*SIN(RADIANS(B11))+Z11*COS(RADIANS(B11))-AL11*SIN(RADIANS($A$5))*SIN(RADIANS(B11)))/(基本参数表!$H$22*基本参数表!$L$10)</f>
        <v>0</v>
      </c>
      <c r="BK11" s="10">
        <f>(-O11*COS(RADIANS($A$5))*SIN(RADIANS(B11))+AA11*COS(RADIANS(B11))-AM11*SIN(RADIANS($A$5))*SIN(RADIANS(B11)))/(基本参数表!$H$22*基本参数表!$L$10)</f>
        <v>0</v>
      </c>
      <c r="BL11" s="10">
        <f>(-P11*COS(RADIANS($A$5))*SIN(RADIANS(B11))+AB11*COS(RADIANS(B11))-AN11*SIN(RADIANS($A$5))*SIN(RADIANS(B11)))/(基本参数表!$H$22*基本参数表!$L$10)</f>
        <v>0</v>
      </c>
      <c r="BM11" s="10">
        <f>(-Q11*COS(RADIANS($A$5))*SIN(RADIANS(B11))+AC11*COS(RADIANS(B11))-AO11*SIN(RADIANS($A$5))*SIN(RADIANS(B11)))/(基本参数表!$H$22*基本参数表!$L$10)</f>
        <v>0</v>
      </c>
      <c r="BN11" s="10" t="e">
        <f t="shared" si="10"/>
        <v>#DIV/0!</v>
      </c>
      <c r="BO11" s="10" t="e">
        <f t="shared" si="10"/>
        <v>#DIV/0!</v>
      </c>
      <c r="BP11" s="10" t="e">
        <f t="shared" si="10"/>
        <v>#DIV/0!</v>
      </c>
      <c r="BQ11" s="10" t="e">
        <f t="shared" si="10"/>
        <v>#DIV/0!</v>
      </c>
      <c r="BR11" s="10" t="e">
        <f t="shared" si="11"/>
        <v>#DIV/0!</v>
      </c>
      <c r="BS11" s="10"/>
      <c r="BT11" s="10"/>
      <c r="BU11" s="10"/>
      <c r="BV11" s="10">
        <f>BS11/(基本参数表!$H$22*基本参数表!$L$10*基本参数表!$H$6/1000)</f>
        <v>0</v>
      </c>
      <c r="BW11" s="10">
        <f>BT11/(基本参数表!$H$22*基本参数表!$L$10*基本参数表!$D$6/1000)</f>
        <v>0</v>
      </c>
      <c r="BX11" s="10">
        <f>BU11/(基本参数表!$H$22*基本参数表!$L$10*基本参数表!$H$6/1000)</f>
        <v>0</v>
      </c>
      <c r="BY11" s="22"/>
      <c r="BZ11" s="22"/>
    </row>
    <row r="12" spans="1:78" s="12" customFormat="1">
      <c r="A12" s="68">
        <v>-6</v>
      </c>
      <c r="B12" s="20">
        <v>0</v>
      </c>
      <c r="C12" s="10">
        <f t="shared" ref="C12:C18" si="14">COS(RADIANS($A$12))*COS(RADIANS(B12))</f>
        <v>0.99452189536827329</v>
      </c>
      <c r="D12" s="10">
        <f t="shared" ref="D12:D18" si="15">SIN(RADIANS($A$12))*COS(RADIANS(B12))</f>
        <v>-0.10452846326765347</v>
      </c>
      <c r="E12" s="10">
        <f>SIN(RADIANS(B12))</f>
        <v>0</v>
      </c>
      <c r="F12" s="10"/>
      <c r="G12" s="10"/>
      <c r="H12" s="10"/>
      <c r="I12" s="23">
        <f t="shared" si="12"/>
        <v>0</v>
      </c>
      <c r="J12" s="10"/>
      <c r="K12" s="10"/>
      <c r="L12" s="23">
        <f t="shared" si="4"/>
        <v>0</v>
      </c>
      <c r="M12" s="10"/>
      <c r="N12" s="10"/>
      <c r="O12" s="10"/>
      <c r="P12" s="10"/>
      <c r="Q12" s="23">
        <f t="shared" si="0"/>
        <v>0</v>
      </c>
      <c r="R12" s="10"/>
      <c r="S12" s="10"/>
      <c r="T12" s="10"/>
      <c r="U12" s="23">
        <f t="shared" si="5"/>
        <v>0</v>
      </c>
      <c r="V12" s="10"/>
      <c r="W12" s="10"/>
      <c r="X12" s="23">
        <f t="shared" si="6"/>
        <v>0</v>
      </c>
      <c r="Y12" s="10"/>
      <c r="Z12" s="10"/>
      <c r="AA12" s="10"/>
      <c r="AB12" s="10"/>
      <c r="AC12" s="10">
        <f t="shared" si="7"/>
        <v>0</v>
      </c>
      <c r="AD12" s="10"/>
      <c r="AE12" s="10"/>
      <c r="AF12" s="10"/>
      <c r="AG12" s="23">
        <f t="shared" si="8"/>
        <v>0</v>
      </c>
      <c r="AH12" s="10"/>
      <c r="AI12" s="10"/>
      <c r="AJ12" s="23">
        <f t="shared" si="9"/>
        <v>0</v>
      </c>
      <c r="AK12" s="10"/>
      <c r="AL12" s="10"/>
      <c r="AM12" s="10"/>
      <c r="AN12" s="10"/>
      <c r="AO12" s="10">
        <f t="shared" si="1"/>
        <v>0</v>
      </c>
      <c r="AP12" s="10">
        <f>-(-F12*SIN(RADIANS($A$12))+AD12*COS(RADIANS($A$12)))/(基本参数表!$H$22*基本参数表!$L$10)</f>
        <v>0</v>
      </c>
      <c r="AQ12" s="10">
        <f>-(-I12*SIN(RADIANS($A$12))+AG12*COS(RADIANS($A$12)))/(基本参数表!$H$22*基本参数表!$L$10)</f>
        <v>0</v>
      </c>
      <c r="AR12" s="10">
        <f>-(-L12*SIN(RADIANS($A$12))+AJ12*COS(RADIANS($A$12)))/(基本参数表!$H$22*基本参数表!$L$10)</f>
        <v>0</v>
      </c>
      <c r="AS12" s="10">
        <f>-(-M12*SIN(RADIANS($A$12))+AK12*COS(RADIANS($A$12)))/(基本参数表!$H$22*基本参数表!$L$10)</f>
        <v>0</v>
      </c>
      <c r="AT12" s="10">
        <f>-(-N12*SIN(RADIANS($A$12))+AL12*COS(RADIANS($A$12)))/(基本参数表!$H$22*基本参数表!$L$10)</f>
        <v>0</v>
      </c>
      <c r="AU12" s="10">
        <f>-(-O12*SIN(RADIANS($A$12))+AM12*COS(RADIANS($A$12)))/(基本参数表!$H$22*基本参数表!$L$10)</f>
        <v>0</v>
      </c>
      <c r="AV12" s="10">
        <f>-(-P12*SIN(RADIANS($A$12))+AN12*COS(RADIANS($A$12)))/(基本参数表!$H$22*基本参数表!$L$10)</f>
        <v>0</v>
      </c>
      <c r="AW12" s="9">
        <f>-(-Q12*SIN(RADIANS($A$12))+AO12*COS(RADIANS($A$12)))/(基本参数表!$H$22*基本参数表!$L$10)</f>
        <v>0</v>
      </c>
      <c r="AX12" s="10">
        <f>-(F12*COS(RADIANS($A$12))*COS(RADIANS(B12))+R12*SIN(RADIANS(B12))+AD12*SIN(RADIANS($A$12))*COS(RADIANS(B12)))/(基本参数表!$H$22*基本参数表!$L$10)</f>
        <v>0</v>
      </c>
      <c r="AY12" s="10">
        <f>-(I12*COS(RADIANS($A$12))*COS(RADIANS(B12))+U12*SIN(RADIANS(B12))+AG12*SIN(RADIANS($A$12))*COS(RADIANS(B12)))/(基本参数表!$H$22*基本参数表!$L$10)</f>
        <v>0</v>
      </c>
      <c r="AZ12" s="10">
        <f>-(L12*COS(RADIANS($A$12))*COS(RADIANS(C12))+X12*SIN(RADIANS(C12))+AJ12*SIN(RADIANS($A$12))*COS(RADIANS(C12)))/(基本参数表!$H$22*基本参数表!$L$10)</f>
        <v>0</v>
      </c>
      <c r="BA12" s="10">
        <f>-(M12*COS(RADIANS($A$12))*COS(RADIANS(D12))+Y12*SIN(RADIANS(D12))+AK12*SIN(RADIANS($A$12))*COS(RADIANS(D12)))/(基本参数表!$H$22*基本参数表!$L$10)</f>
        <v>0</v>
      </c>
      <c r="BB12" s="10">
        <f>-(N12*COS(RADIANS($A$12))*COS(RADIANS(E12))+Z12*SIN(RADIANS(E12))+AL12*SIN(RADIANS($A$12))*COS(RADIANS(E12)))/(基本参数表!$H$22*基本参数表!$L$10)</f>
        <v>0</v>
      </c>
      <c r="BC12" s="10">
        <f>-(O12*COS(RADIANS($A$12))*COS(RADIANS(F12))+AA12*SIN(RADIANS(F12))+AM12*SIN(RADIANS($A$12))*COS(RADIANS(F12)))/(基本参数表!$H$22*基本参数表!$L$10)</f>
        <v>0</v>
      </c>
      <c r="BD12" s="10">
        <f>-(P12*COS(RADIANS($A$12))*COS(RADIANS(I12))+AB12*SIN(RADIANS(I12))+AN12*SIN(RADIANS($A$12))*COS(RADIANS(I12)))/(基本参数表!$H$22*基本参数表!$L$10)</f>
        <v>0</v>
      </c>
      <c r="BE12" s="9">
        <f>-(Q12*COS(RADIANS($A$12))*COS(RADIANS(L12))+AC12*SIN(RADIANS(L12))+AO12*SIN(RADIANS($A$12))*COS(RADIANS(L12)))/(基本参数表!$H$22*基本参数表!$L$10)</f>
        <v>0</v>
      </c>
      <c r="BF12" s="10">
        <f>(-F12*COS(RADIANS($A$12))*SIN(RADIANS(B12))+R12*COS(RADIANS(B12))-AD12*SIN(RADIANS($A$12))*SIN(RADIANS(B12)))/(基本参数表!$H$22*基本参数表!$L$10)</f>
        <v>0</v>
      </c>
      <c r="BG12" s="10">
        <f>(-I12*COS(RADIANS($A$12))*SIN(RADIANS(B12))+U12*COS(RADIANS(B12))-AG12*SIN(RADIANS($A$12))*SIN(RADIANS(B12)))/(基本参数表!$H$22*基本参数表!$L$10)</f>
        <v>0</v>
      </c>
      <c r="BH12" s="10">
        <f>(-L12*COS(RADIANS($A$12))*SIN(RADIANS(B12))+X12*COS(RADIANS(B12))-AJ12*SIN(RADIANS($A$12))*SIN(RADIANS(B12)))/(基本参数表!$H$22*基本参数表!$L$10)</f>
        <v>0</v>
      </c>
      <c r="BI12" s="10">
        <f>(-M12*COS(RADIANS($A$12))*SIN(RADIANS(B12))+Y12*COS(RADIANS(B12))-AK12*SIN(RADIANS($A$12))*SIN(RADIANS(B12)))/(基本参数表!$H$22*基本参数表!$L$10)</f>
        <v>0</v>
      </c>
      <c r="BJ12" s="10">
        <f>(-N12*COS(RADIANS($A$12))*SIN(RADIANS(B12))+Z12*COS(RADIANS(B12))-AL12*SIN(RADIANS($A$12))*SIN(RADIANS(B12)))/(基本参数表!$H$22*基本参数表!$L$10)</f>
        <v>0</v>
      </c>
      <c r="BK12" s="10">
        <f>(-O12*COS(RADIANS($A$12))*SIN(RADIANS(B12))+AA12*COS(RADIANS(B12))-AM12*SIN(RADIANS($A$12))*SIN(RADIANS(B12)))/(基本参数表!$H$22*基本参数表!$L$10)</f>
        <v>0</v>
      </c>
      <c r="BL12" s="10">
        <f>(-P12*COS(RADIANS($A$12))*SIN(RADIANS(B12))+AB12*COS(RADIANS(B12))-AN12*SIN(RADIANS($A$12))*SIN(RADIANS(B12)))/(基本参数表!$H$22*基本参数表!$L$10)</f>
        <v>0</v>
      </c>
      <c r="BM12" s="9">
        <f>(-Q12*COS(RADIANS($A$12))*SIN(RADIANS(B12))+AC12*COS(RADIANS(B12))-AO12*SIN(RADIANS($A$12))*SIN(RADIANS(B12)))/(基本参数表!$H$22*基本参数表!$L$10)</f>
        <v>0</v>
      </c>
      <c r="BN12" s="10" t="e">
        <f t="shared" si="10"/>
        <v>#DIV/0!</v>
      </c>
      <c r="BO12" s="10" t="e">
        <f t="shared" si="10"/>
        <v>#DIV/0!</v>
      </c>
      <c r="BP12" s="10" t="e">
        <f t="shared" si="10"/>
        <v>#DIV/0!</v>
      </c>
      <c r="BQ12" s="10" t="e">
        <f t="shared" si="10"/>
        <v>#DIV/0!</v>
      </c>
      <c r="BR12" s="9" t="e">
        <f t="shared" si="11"/>
        <v>#DIV/0!</v>
      </c>
      <c r="BS12" s="10"/>
      <c r="BT12" s="9"/>
      <c r="BU12" s="10"/>
      <c r="BV12" s="10">
        <f>BS12/(基本参数表!$H$22*基本参数表!$L$10*基本参数表!$H$6/1000)</f>
        <v>0</v>
      </c>
      <c r="BW12" s="9">
        <f>BT12/(基本参数表!$H$22*基本参数表!$L$10*基本参数表!$D$6/1000)</f>
        <v>0</v>
      </c>
      <c r="BX12" s="10">
        <f>BU12/(基本参数表!$H$22*基本参数表!$L$10*基本参数表!$H$6/1000)</f>
        <v>0</v>
      </c>
      <c r="BY12" s="22"/>
      <c r="BZ12" s="22"/>
    </row>
    <row r="13" spans="1:78" s="12" customFormat="1">
      <c r="A13" s="68"/>
      <c r="B13" s="20">
        <v>2</v>
      </c>
      <c r="C13" s="10">
        <f t="shared" si="14"/>
        <v>0.99391605950069728</v>
      </c>
      <c r="D13" s="10">
        <f t="shared" si="15"/>
        <v>-0.10446478735209537</v>
      </c>
      <c r="E13" s="10">
        <f>SIN(RADIANS(B13))</f>
        <v>3.4899496702500969E-2</v>
      </c>
      <c r="F13" s="10"/>
      <c r="G13" s="10"/>
      <c r="H13" s="10"/>
      <c r="I13" s="23">
        <f t="shared" si="12"/>
        <v>0</v>
      </c>
      <c r="J13" s="10"/>
      <c r="K13" s="10"/>
      <c r="L13" s="23">
        <f t="shared" si="4"/>
        <v>0</v>
      </c>
      <c r="M13" s="10"/>
      <c r="N13" s="10"/>
      <c r="O13" s="10"/>
      <c r="P13" s="10"/>
      <c r="Q13" s="23">
        <f t="shared" si="0"/>
        <v>0</v>
      </c>
      <c r="R13" s="10"/>
      <c r="S13" s="10"/>
      <c r="T13" s="10"/>
      <c r="U13" s="23">
        <f t="shared" si="5"/>
        <v>0</v>
      </c>
      <c r="V13" s="10"/>
      <c r="W13" s="10"/>
      <c r="X13" s="23">
        <f t="shared" si="6"/>
        <v>0</v>
      </c>
      <c r="Y13" s="10"/>
      <c r="Z13" s="10"/>
      <c r="AA13" s="10"/>
      <c r="AB13" s="10"/>
      <c r="AC13" s="10">
        <f t="shared" si="7"/>
        <v>0</v>
      </c>
      <c r="AD13" s="10"/>
      <c r="AE13" s="10"/>
      <c r="AF13" s="10"/>
      <c r="AG13" s="23">
        <f t="shared" si="8"/>
        <v>0</v>
      </c>
      <c r="AH13" s="10"/>
      <c r="AI13" s="10"/>
      <c r="AJ13" s="23">
        <f t="shared" si="9"/>
        <v>0</v>
      </c>
      <c r="AK13" s="10"/>
      <c r="AL13" s="10"/>
      <c r="AM13" s="10"/>
      <c r="AN13" s="10"/>
      <c r="AO13" s="10">
        <f t="shared" si="1"/>
        <v>0</v>
      </c>
      <c r="AP13" s="10">
        <f>-(-F13*SIN(RADIANS($A$12))+AD13*COS(RADIANS($A$12)))/(基本参数表!$H$22*基本参数表!$L$10)</f>
        <v>0</v>
      </c>
      <c r="AQ13" s="10">
        <f>-(-I13*SIN(RADIANS($A$12))+AG13*COS(RADIANS($A$12)))/(基本参数表!$H$22*基本参数表!$L$10)</f>
        <v>0</v>
      </c>
      <c r="AR13" s="10">
        <f>-(-L13*SIN(RADIANS($A$12))+AJ13*COS(RADIANS($A$12)))/(基本参数表!$H$22*基本参数表!$L$10)</f>
        <v>0</v>
      </c>
      <c r="AS13" s="10">
        <f>-(-M13*SIN(RADIANS($A$12))+AK13*COS(RADIANS($A$12)))/(基本参数表!$H$22*基本参数表!$L$10)</f>
        <v>0</v>
      </c>
      <c r="AT13" s="10">
        <f>-(-N13*SIN(RADIANS($A$12))+AL13*COS(RADIANS($A$12)))/(基本参数表!$H$22*基本参数表!$L$10)</f>
        <v>0</v>
      </c>
      <c r="AU13" s="10">
        <f>-(-O13*SIN(RADIANS($A$12))+AM13*COS(RADIANS($A$12)))/(基本参数表!$H$22*基本参数表!$L$10)</f>
        <v>0</v>
      </c>
      <c r="AV13" s="10">
        <f>-(-P13*SIN(RADIANS($A$12))+AN13*COS(RADIANS($A$12)))/(基本参数表!$H$22*基本参数表!$L$10)</f>
        <v>0</v>
      </c>
      <c r="AW13" s="10">
        <f>-(-Q13*SIN(RADIANS($A$12))+AO13*COS(RADIANS($A$12)))/(基本参数表!$H$22*基本参数表!$L$10)</f>
        <v>0</v>
      </c>
      <c r="AX13" s="10">
        <f>-(F13*COS(RADIANS($A$12))*COS(RADIANS(B13))+R13*SIN(RADIANS(B13))+AD13*SIN(RADIANS($A$12))*COS(RADIANS(B13)))/(基本参数表!$H$22*基本参数表!$L$10)</f>
        <v>0</v>
      </c>
      <c r="AY13" s="10">
        <f>-(I13*COS(RADIANS($A$12))*COS(RADIANS(B13))+U13*SIN(RADIANS(B13))+AG13*SIN(RADIANS($A$12))*COS(RADIANS(B13)))/(基本参数表!$H$22*基本参数表!$L$10)</f>
        <v>0</v>
      </c>
      <c r="AZ13" s="10">
        <f>-(L13*COS(RADIANS($A$12))*COS(RADIANS(C13))+X13*SIN(RADIANS(C13))+AJ13*SIN(RADIANS($A$12))*COS(RADIANS(C13)))/(基本参数表!$H$22*基本参数表!$L$10)</f>
        <v>0</v>
      </c>
      <c r="BA13" s="10">
        <f>-(M13*COS(RADIANS($A$12))*COS(RADIANS(D13))+Y13*SIN(RADIANS(D13))+AK13*SIN(RADIANS($A$12))*COS(RADIANS(D13)))/(基本参数表!$H$22*基本参数表!$L$10)</f>
        <v>0</v>
      </c>
      <c r="BB13" s="10">
        <f>-(N13*COS(RADIANS($A$12))*COS(RADIANS(E13))+Z13*SIN(RADIANS(E13))+AL13*SIN(RADIANS($A$12))*COS(RADIANS(E13)))/(基本参数表!$H$22*基本参数表!$L$10)</f>
        <v>0</v>
      </c>
      <c r="BC13" s="10">
        <f>-(O13*COS(RADIANS($A$12))*COS(RADIANS(F13))+AA13*SIN(RADIANS(F13))+AM13*SIN(RADIANS($A$12))*COS(RADIANS(F13)))/(基本参数表!$H$22*基本参数表!$L$10)</f>
        <v>0</v>
      </c>
      <c r="BD13" s="10">
        <f>-(P13*COS(RADIANS($A$12))*COS(RADIANS(I13))+AB13*SIN(RADIANS(I13))+AN13*SIN(RADIANS($A$12))*COS(RADIANS(I13)))/(基本参数表!$H$22*基本参数表!$L$10)</f>
        <v>0</v>
      </c>
      <c r="BE13" s="10">
        <f>-(Q13*COS(RADIANS($A$12))*COS(RADIANS(L13))+AC13*SIN(RADIANS(L13))+AO13*SIN(RADIANS($A$12))*COS(RADIANS(L13)))/(基本参数表!$H$22*基本参数表!$L$10)</f>
        <v>0</v>
      </c>
      <c r="BF13" s="10">
        <f>(-F13*COS(RADIANS($A$12))*SIN(RADIANS(B13))+R13*COS(RADIANS(B13))-AD13*SIN(RADIANS($A$12))*SIN(RADIANS(B13)))/(基本参数表!$H$22*基本参数表!$L$10)</f>
        <v>0</v>
      </c>
      <c r="BG13" s="10">
        <f>(-I13*COS(RADIANS($A$12))*SIN(RADIANS(B13))+U13*COS(RADIANS(B13))-AG13*SIN(RADIANS($A$12))*SIN(RADIANS(B13)))/(基本参数表!$H$22*基本参数表!$L$10)</f>
        <v>0</v>
      </c>
      <c r="BH13" s="10">
        <f>(-L13*COS(RADIANS($A$12))*SIN(RADIANS(B13))+X13*COS(RADIANS(B13))-AJ13*SIN(RADIANS($A$12))*SIN(RADIANS(B13)))/(基本参数表!$H$22*基本参数表!$L$10)</f>
        <v>0</v>
      </c>
      <c r="BI13" s="10">
        <f>(-M13*COS(RADIANS($A$12))*SIN(RADIANS(B13))+Y13*COS(RADIANS(B13))-AK13*SIN(RADIANS($A$12))*SIN(RADIANS(B13)))/(基本参数表!$H$22*基本参数表!$L$10)</f>
        <v>0</v>
      </c>
      <c r="BJ13" s="10">
        <f>(-N13*COS(RADIANS($A$12))*SIN(RADIANS(B13))+Z13*COS(RADIANS(B13))-AL13*SIN(RADIANS($A$12))*SIN(RADIANS(B13)))/(基本参数表!$H$22*基本参数表!$L$10)</f>
        <v>0</v>
      </c>
      <c r="BK13" s="10">
        <f>(-O13*COS(RADIANS($A$12))*SIN(RADIANS(B13))+AA13*COS(RADIANS(B13))-AM13*SIN(RADIANS($A$12))*SIN(RADIANS(B13)))/(基本参数表!$H$22*基本参数表!$L$10)</f>
        <v>0</v>
      </c>
      <c r="BL13" s="10">
        <f>(-P13*COS(RADIANS($A$12))*SIN(RADIANS(B13))+AB13*COS(RADIANS(B13))-AN13*SIN(RADIANS($A$12))*SIN(RADIANS(B13)))/(基本参数表!$H$22*基本参数表!$L$10)</f>
        <v>0</v>
      </c>
      <c r="BM13" s="10">
        <f>(-Q13*COS(RADIANS($A$12))*SIN(RADIANS(B13))+AC13*COS(RADIANS(B13))-AO13*SIN(RADIANS($A$12))*SIN(RADIANS(B13)))/(基本参数表!$H$22*基本参数表!$L$10)</f>
        <v>0</v>
      </c>
      <c r="BN13" s="10" t="e">
        <f t="shared" si="10"/>
        <v>#DIV/0!</v>
      </c>
      <c r="BO13" s="10" t="e">
        <f t="shared" si="10"/>
        <v>#DIV/0!</v>
      </c>
      <c r="BP13" s="10" t="e">
        <f t="shared" si="10"/>
        <v>#DIV/0!</v>
      </c>
      <c r="BQ13" s="10" t="e">
        <f t="shared" si="10"/>
        <v>#DIV/0!</v>
      </c>
      <c r="BR13" s="10" t="e">
        <f t="shared" si="11"/>
        <v>#DIV/0!</v>
      </c>
      <c r="BS13" s="10"/>
      <c r="BT13" s="10"/>
      <c r="BU13" s="10"/>
      <c r="BV13" s="10">
        <f>BS13/(基本参数表!$H$22*基本参数表!$L$10*基本参数表!$H$6/1000)</f>
        <v>0</v>
      </c>
      <c r="BW13" s="10">
        <f>BT13/(基本参数表!$H$22*基本参数表!$L$10*基本参数表!$D$6/1000)</f>
        <v>0</v>
      </c>
      <c r="BX13" s="10">
        <f>BU13/(基本参数表!$H$22*基本参数表!$L$10*基本参数表!$H$6/1000)</f>
        <v>0</v>
      </c>
      <c r="BY13" s="22"/>
      <c r="BZ13" s="22"/>
    </row>
    <row r="14" spans="1:78" s="12" customFormat="1">
      <c r="A14" s="68"/>
      <c r="B14" s="20">
        <v>4</v>
      </c>
      <c r="C14" s="10">
        <f t="shared" si="14"/>
        <v>0.99209929001565178</v>
      </c>
      <c r="D14" s="10">
        <f t="shared" si="15"/>
        <v>-0.10427383718471565</v>
      </c>
      <c r="E14" s="10">
        <f t="shared" ref="E14:E18" si="16">SIN(RADIANS(B14))</f>
        <v>6.9756473744125302E-2</v>
      </c>
      <c r="F14" s="10"/>
      <c r="G14" s="10"/>
      <c r="H14" s="10"/>
      <c r="I14" s="23">
        <f t="shared" si="12"/>
        <v>0</v>
      </c>
      <c r="J14" s="10"/>
      <c r="K14" s="10"/>
      <c r="L14" s="23">
        <f t="shared" si="4"/>
        <v>0</v>
      </c>
      <c r="M14" s="10"/>
      <c r="N14" s="10"/>
      <c r="O14" s="10"/>
      <c r="P14" s="10"/>
      <c r="Q14" s="23">
        <f t="shared" si="0"/>
        <v>0</v>
      </c>
      <c r="R14" s="10"/>
      <c r="S14" s="10"/>
      <c r="T14" s="10"/>
      <c r="U14" s="23">
        <f t="shared" si="5"/>
        <v>0</v>
      </c>
      <c r="V14" s="10"/>
      <c r="W14" s="10"/>
      <c r="X14" s="23">
        <f t="shared" si="6"/>
        <v>0</v>
      </c>
      <c r="Y14" s="10"/>
      <c r="Z14" s="10"/>
      <c r="AA14" s="10"/>
      <c r="AB14" s="10"/>
      <c r="AC14" s="10">
        <f t="shared" si="7"/>
        <v>0</v>
      </c>
      <c r="AD14" s="10"/>
      <c r="AE14" s="10"/>
      <c r="AF14" s="10"/>
      <c r="AG14" s="23">
        <f t="shared" si="8"/>
        <v>0</v>
      </c>
      <c r="AH14" s="10"/>
      <c r="AI14" s="10"/>
      <c r="AJ14" s="23">
        <f t="shared" si="9"/>
        <v>0</v>
      </c>
      <c r="AK14" s="10"/>
      <c r="AL14" s="10"/>
      <c r="AM14" s="10"/>
      <c r="AN14" s="10"/>
      <c r="AO14" s="10">
        <f t="shared" si="1"/>
        <v>0</v>
      </c>
      <c r="AP14" s="10">
        <f>-(-F14*SIN(RADIANS($A$12))+AD14*COS(RADIANS($A$12)))/(基本参数表!$H$22*基本参数表!$L$10)</f>
        <v>0</v>
      </c>
      <c r="AQ14" s="10">
        <f>-(-I14*SIN(RADIANS($A$12))+AG14*COS(RADIANS($A$12)))/(基本参数表!$H$22*基本参数表!$L$10)</f>
        <v>0</v>
      </c>
      <c r="AR14" s="10">
        <f>-(-L14*SIN(RADIANS($A$12))+AJ14*COS(RADIANS($A$12)))/(基本参数表!$H$22*基本参数表!$L$10)</f>
        <v>0</v>
      </c>
      <c r="AS14" s="10">
        <f>-(-M14*SIN(RADIANS($A$12))+AK14*COS(RADIANS($A$12)))/(基本参数表!$H$22*基本参数表!$L$10)</f>
        <v>0</v>
      </c>
      <c r="AT14" s="10">
        <f>-(-N14*SIN(RADIANS($A$12))+AL14*COS(RADIANS($A$12)))/(基本参数表!$H$22*基本参数表!$L$10)</f>
        <v>0</v>
      </c>
      <c r="AU14" s="10">
        <f>-(-O14*SIN(RADIANS($A$12))+AM14*COS(RADIANS($A$12)))/(基本参数表!$H$22*基本参数表!$L$10)</f>
        <v>0</v>
      </c>
      <c r="AV14" s="10">
        <f>-(-P14*SIN(RADIANS($A$12))+AN14*COS(RADIANS($A$12)))/(基本参数表!$H$22*基本参数表!$L$10)</f>
        <v>0</v>
      </c>
      <c r="AW14" s="10">
        <f>-(-Q14*SIN(RADIANS($A$12))+AO14*COS(RADIANS($A$12)))/(基本参数表!$H$22*基本参数表!$L$10)</f>
        <v>0</v>
      </c>
      <c r="AX14" s="10">
        <f>-(F14*COS(RADIANS($A$12))*COS(RADIANS(B14))+R14*SIN(RADIANS(B14))+AD14*SIN(RADIANS($A$12))*COS(RADIANS(B14)))/(基本参数表!$H$22*基本参数表!$L$10)</f>
        <v>0</v>
      </c>
      <c r="AY14" s="10">
        <f>-(I14*COS(RADIANS($A$12))*COS(RADIANS(B14))+U14*SIN(RADIANS(B14))+AG14*SIN(RADIANS($A$12))*COS(RADIANS(B14)))/(基本参数表!$H$22*基本参数表!$L$10)</f>
        <v>0</v>
      </c>
      <c r="AZ14" s="10">
        <f>-(L14*COS(RADIANS($A$12))*COS(RADIANS(C14))+X14*SIN(RADIANS(C14))+AJ14*SIN(RADIANS($A$12))*COS(RADIANS(C14)))/(基本参数表!$H$22*基本参数表!$L$10)</f>
        <v>0</v>
      </c>
      <c r="BA14" s="10">
        <f>-(M14*COS(RADIANS($A$12))*COS(RADIANS(D14))+Y14*SIN(RADIANS(D14))+AK14*SIN(RADIANS($A$12))*COS(RADIANS(D14)))/(基本参数表!$H$22*基本参数表!$L$10)</f>
        <v>0</v>
      </c>
      <c r="BB14" s="10">
        <f>-(N14*COS(RADIANS($A$12))*COS(RADIANS(E14))+Z14*SIN(RADIANS(E14))+AL14*SIN(RADIANS($A$12))*COS(RADIANS(E14)))/(基本参数表!$H$22*基本参数表!$L$10)</f>
        <v>0</v>
      </c>
      <c r="BC14" s="10">
        <f>-(O14*COS(RADIANS($A$12))*COS(RADIANS(F14))+AA14*SIN(RADIANS(F14))+AM14*SIN(RADIANS($A$12))*COS(RADIANS(F14)))/(基本参数表!$H$22*基本参数表!$L$10)</f>
        <v>0</v>
      </c>
      <c r="BD14" s="10">
        <f>-(P14*COS(RADIANS($A$12))*COS(RADIANS(I14))+AB14*SIN(RADIANS(I14))+AN14*SIN(RADIANS($A$12))*COS(RADIANS(I14)))/(基本参数表!$H$22*基本参数表!$L$10)</f>
        <v>0</v>
      </c>
      <c r="BE14" s="10">
        <f>-(Q14*COS(RADIANS($A$12))*COS(RADIANS(L14))+AC14*SIN(RADIANS(L14))+AO14*SIN(RADIANS($A$12))*COS(RADIANS(L14)))/(基本参数表!$H$22*基本参数表!$L$10)</f>
        <v>0</v>
      </c>
      <c r="BF14" s="10">
        <f>(-F14*COS(RADIANS($A$12))*SIN(RADIANS(B14))+R14*COS(RADIANS(B14))-AD14*SIN(RADIANS($A$12))*SIN(RADIANS(B14)))/(基本参数表!$H$22*基本参数表!$L$10)</f>
        <v>0</v>
      </c>
      <c r="BG14" s="10">
        <f>(-I14*COS(RADIANS($A$12))*SIN(RADIANS(B14))+U14*COS(RADIANS(B14))-AG14*SIN(RADIANS($A$12))*SIN(RADIANS(B14)))/(基本参数表!$H$22*基本参数表!$L$10)</f>
        <v>0</v>
      </c>
      <c r="BH14" s="10">
        <f>(-L14*COS(RADIANS($A$12))*SIN(RADIANS(B14))+X14*COS(RADIANS(B14))-AJ14*SIN(RADIANS($A$12))*SIN(RADIANS(B14)))/(基本参数表!$H$22*基本参数表!$L$10)</f>
        <v>0</v>
      </c>
      <c r="BI14" s="10">
        <f>(-M14*COS(RADIANS($A$12))*SIN(RADIANS(B14))+Y14*COS(RADIANS(B14))-AK14*SIN(RADIANS($A$12))*SIN(RADIANS(B14)))/(基本参数表!$H$22*基本参数表!$L$10)</f>
        <v>0</v>
      </c>
      <c r="BJ14" s="10">
        <f>(-N14*COS(RADIANS($A$12))*SIN(RADIANS(B14))+Z14*COS(RADIANS(B14))-AL14*SIN(RADIANS($A$12))*SIN(RADIANS(B14)))/(基本参数表!$H$22*基本参数表!$L$10)</f>
        <v>0</v>
      </c>
      <c r="BK14" s="10">
        <f>(-O14*COS(RADIANS($A$12))*SIN(RADIANS(B14))+AA14*COS(RADIANS(B14))-AM14*SIN(RADIANS($A$12))*SIN(RADIANS(B14)))/(基本参数表!$H$22*基本参数表!$L$10)</f>
        <v>0</v>
      </c>
      <c r="BL14" s="10">
        <f>(-P14*COS(RADIANS($A$12))*SIN(RADIANS(B14))+AB14*COS(RADIANS(B14))-AN14*SIN(RADIANS($A$12))*SIN(RADIANS(B14)))/(基本参数表!$H$22*基本参数表!$L$10)</f>
        <v>0</v>
      </c>
      <c r="BM14" s="10">
        <f>(-Q14*COS(RADIANS($A$12))*SIN(RADIANS(B14))+AC14*COS(RADIANS(B14))-AO14*SIN(RADIANS($A$12))*SIN(RADIANS(B14)))/(基本参数表!$H$22*基本参数表!$L$10)</f>
        <v>0</v>
      </c>
      <c r="BN14" s="10" t="e">
        <f t="shared" si="10"/>
        <v>#DIV/0!</v>
      </c>
      <c r="BO14" s="10" t="e">
        <f t="shared" si="10"/>
        <v>#DIV/0!</v>
      </c>
      <c r="BP14" s="10" t="e">
        <f t="shared" si="10"/>
        <v>#DIV/0!</v>
      </c>
      <c r="BQ14" s="10" t="e">
        <f t="shared" si="10"/>
        <v>#DIV/0!</v>
      </c>
      <c r="BR14" s="10" t="e">
        <f t="shared" si="11"/>
        <v>#DIV/0!</v>
      </c>
      <c r="BS14" s="10"/>
      <c r="BT14" s="10"/>
      <c r="BU14" s="10"/>
      <c r="BV14" s="10">
        <f>BS14/(基本参数表!$H$22*基本参数表!$L$10*基本参数表!$H$6/1000)</f>
        <v>0</v>
      </c>
      <c r="BW14" s="10">
        <f>BT14/(基本参数表!$H$22*基本参数表!$L$10*基本参数表!$D$6/1000)</f>
        <v>0</v>
      </c>
      <c r="BX14" s="10">
        <f>BU14/(基本参数表!$H$22*基本参数表!$L$10*基本参数表!$H$6/1000)</f>
        <v>0</v>
      </c>
      <c r="BY14" s="22"/>
      <c r="BZ14" s="22"/>
    </row>
    <row r="15" spans="1:78" s="12" customFormat="1">
      <c r="A15" s="68"/>
      <c r="B15" s="20">
        <v>6</v>
      </c>
      <c r="C15" s="10">
        <f t="shared" si="14"/>
        <v>0.98907380036690273</v>
      </c>
      <c r="D15" s="10">
        <f t="shared" si="15"/>
        <v>-0.10395584540887966</v>
      </c>
      <c r="E15" s="10">
        <f t="shared" si="16"/>
        <v>0.10452846326765347</v>
      </c>
      <c r="F15" s="10"/>
      <c r="G15" s="10"/>
      <c r="H15" s="10"/>
      <c r="I15" s="23">
        <f t="shared" si="12"/>
        <v>0</v>
      </c>
      <c r="J15" s="10"/>
      <c r="K15" s="10"/>
      <c r="L15" s="23">
        <f t="shared" si="4"/>
        <v>0</v>
      </c>
      <c r="M15" s="10"/>
      <c r="N15" s="10"/>
      <c r="O15" s="10"/>
      <c r="P15" s="10"/>
      <c r="Q15" s="23">
        <f t="shared" si="0"/>
        <v>0</v>
      </c>
      <c r="R15" s="10"/>
      <c r="S15" s="10"/>
      <c r="T15" s="10"/>
      <c r="U15" s="23">
        <f t="shared" si="5"/>
        <v>0</v>
      </c>
      <c r="V15" s="10"/>
      <c r="W15" s="10"/>
      <c r="X15" s="23">
        <f t="shared" si="6"/>
        <v>0</v>
      </c>
      <c r="Y15" s="10"/>
      <c r="Z15" s="10"/>
      <c r="AA15" s="10"/>
      <c r="AB15" s="10"/>
      <c r="AC15" s="10">
        <f t="shared" si="7"/>
        <v>0</v>
      </c>
      <c r="AD15" s="10"/>
      <c r="AE15" s="10"/>
      <c r="AF15" s="10"/>
      <c r="AG15" s="23">
        <f t="shared" si="8"/>
        <v>0</v>
      </c>
      <c r="AH15" s="10"/>
      <c r="AI15" s="10"/>
      <c r="AJ15" s="23">
        <f t="shared" si="9"/>
        <v>0</v>
      </c>
      <c r="AK15" s="10"/>
      <c r="AL15" s="10"/>
      <c r="AM15" s="10"/>
      <c r="AN15" s="10"/>
      <c r="AO15" s="10">
        <f t="shared" si="1"/>
        <v>0</v>
      </c>
      <c r="AP15" s="10">
        <f>-(-F15*SIN(RADIANS($A$12))+AD15*COS(RADIANS($A$12)))/(基本参数表!$H$22*基本参数表!$L$10)</f>
        <v>0</v>
      </c>
      <c r="AQ15" s="10">
        <f>-(-I15*SIN(RADIANS($A$12))+AG15*COS(RADIANS($A$12)))/(基本参数表!$H$22*基本参数表!$L$10)</f>
        <v>0</v>
      </c>
      <c r="AR15" s="10">
        <f>-(-L15*SIN(RADIANS($A$12))+AJ15*COS(RADIANS($A$12)))/(基本参数表!$H$22*基本参数表!$L$10)</f>
        <v>0</v>
      </c>
      <c r="AS15" s="10">
        <f>-(-M15*SIN(RADIANS($A$12))+AK15*COS(RADIANS($A$12)))/(基本参数表!$H$22*基本参数表!$L$10)</f>
        <v>0</v>
      </c>
      <c r="AT15" s="10">
        <f>-(-N15*SIN(RADIANS($A$12))+AL15*COS(RADIANS($A$12)))/(基本参数表!$H$22*基本参数表!$L$10)</f>
        <v>0</v>
      </c>
      <c r="AU15" s="10">
        <f>-(-O15*SIN(RADIANS($A$12))+AM15*COS(RADIANS($A$12)))/(基本参数表!$H$22*基本参数表!$L$10)</f>
        <v>0</v>
      </c>
      <c r="AV15" s="10">
        <f>-(-P15*SIN(RADIANS($A$12))+AN15*COS(RADIANS($A$12)))/(基本参数表!$H$22*基本参数表!$L$10)</f>
        <v>0</v>
      </c>
      <c r="AW15" s="10">
        <f>-(-Q15*SIN(RADIANS($A$12))+AO15*COS(RADIANS($A$12)))/(基本参数表!$H$22*基本参数表!$L$10)</f>
        <v>0</v>
      </c>
      <c r="AX15" s="10">
        <f>-(F15*COS(RADIANS($A$12))*COS(RADIANS(B15))+R15*SIN(RADIANS(B15))+AD15*SIN(RADIANS($A$12))*COS(RADIANS(B15)))/(基本参数表!$H$22*基本参数表!$L$10)</f>
        <v>0</v>
      </c>
      <c r="AY15" s="10">
        <f>-(I15*COS(RADIANS($A$12))*COS(RADIANS(B15))+U15*SIN(RADIANS(B15))+AG15*SIN(RADIANS($A$12))*COS(RADIANS(B15)))/(基本参数表!$H$22*基本参数表!$L$10)</f>
        <v>0</v>
      </c>
      <c r="AZ15" s="10">
        <f>-(L15*COS(RADIANS($A$12))*COS(RADIANS(C15))+X15*SIN(RADIANS(C15))+AJ15*SIN(RADIANS($A$12))*COS(RADIANS(C15)))/(基本参数表!$H$22*基本参数表!$L$10)</f>
        <v>0</v>
      </c>
      <c r="BA15" s="10">
        <f>-(M15*COS(RADIANS($A$12))*COS(RADIANS(D15))+Y15*SIN(RADIANS(D15))+AK15*SIN(RADIANS($A$12))*COS(RADIANS(D15)))/(基本参数表!$H$22*基本参数表!$L$10)</f>
        <v>0</v>
      </c>
      <c r="BB15" s="10">
        <f>-(N15*COS(RADIANS($A$12))*COS(RADIANS(E15))+Z15*SIN(RADIANS(E15))+AL15*SIN(RADIANS($A$12))*COS(RADIANS(E15)))/(基本参数表!$H$22*基本参数表!$L$10)</f>
        <v>0</v>
      </c>
      <c r="BC15" s="10">
        <f>-(O15*COS(RADIANS($A$12))*COS(RADIANS(F15))+AA15*SIN(RADIANS(F15))+AM15*SIN(RADIANS($A$12))*COS(RADIANS(F15)))/(基本参数表!$H$22*基本参数表!$L$10)</f>
        <v>0</v>
      </c>
      <c r="BD15" s="10">
        <f>-(P15*COS(RADIANS($A$12))*COS(RADIANS(I15))+AB15*SIN(RADIANS(I15))+AN15*SIN(RADIANS($A$12))*COS(RADIANS(I15)))/(基本参数表!$H$22*基本参数表!$L$10)</f>
        <v>0</v>
      </c>
      <c r="BE15" s="10">
        <f>-(Q15*COS(RADIANS($A$12))*COS(RADIANS(L15))+AC15*SIN(RADIANS(L15))+AO15*SIN(RADIANS($A$12))*COS(RADIANS(L15)))/(基本参数表!$H$22*基本参数表!$L$10)</f>
        <v>0</v>
      </c>
      <c r="BF15" s="10">
        <f>(-F15*COS(RADIANS($A$12))*SIN(RADIANS(B15))+R15*COS(RADIANS(B15))-AD15*SIN(RADIANS($A$12))*SIN(RADIANS(B15)))/(基本参数表!$H$22*基本参数表!$L$10)</f>
        <v>0</v>
      </c>
      <c r="BG15" s="10">
        <f>(-I15*COS(RADIANS($A$12))*SIN(RADIANS(B15))+U15*COS(RADIANS(B15))-AG15*SIN(RADIANS($A$12))*SIN(RADIANS(B15)))/(基本参数表!$H$22*基本参数表!$L$10)</f>
        <v>0</v>
      </c>
      <c r="BH15" s="10">
        <f>(-L15*COS(RADIANS($A$12))*SIN(RADIANS(B15))+X15*COS(RADIANS(B15))-AJ15*SIN(RADIANS($A$12))*SIN(RADIANS(B15)))/(基本参数表!$H$22*基本参数表!$L$10)</f>
        <v>0</v>
      </c>
      <c r="BI15" s="10">
        <f>(-M15*COS(RADIANS($A$12))*SIN(RADIANS(B15))+Y15*COS(RADIANS(B15))-AK15*SIN(RADIANS($A$12))*SIN(RADIANS(B15)))/(基本参数表!$H$22*基本参数表!$L$10)</f>
        <v>0</v>
      </c>
      <c r="BJ15" s="10">
        <f>(-N15*COS(RADIANS($A$12))*SIN(RADIANS(B15))+Z15*COS(RADIANS(B15))-AL15*SIN(RADIANS($A$12))*SIN(RADIANS(B15)))/(基本参数表!$H$22*基本参数表!$L$10)</f>
        <v>0</v>
      </c>
      <c r="BK15" s="10">
        <f>(-O15*COS(RADIANS($A$12))*SIN(RADIANS(B15))+AA15*COS(RADIANS(B15))-AM15*SIN(RADIANS($A$12))*SIN(RADIANS(B15)))/(基本参数表!$H$22*基本参数表!$L$10)</f>
        <v>0</v>
      </c>
      <c r="BL15" s="10">
        <f>(-P15*COS(RADIANS($A$12))*SIN(RADIANS(B15))+AB15*COS(RADIANS(B15))-AN15*SIN(RADIANS($A$12))*SIN(RADIANS(B15)))/(基本参数表!$H$22*基本参数表!$L$10)</f>
        <v>0</v>
      </c>
      <c r="BM15" s="10">
        <f>(-Q15*COS(RADIANS($A$12))*SIN(RADIANS(B15))+AC15*COS(RADIANS(B15))-AO15*SIN(RADIANS($A$12))*SIN(RADIANS(B15)))/(基本参数表!$H$22*基本参数表!$L$10)</f>
        <v>0</v>
      </c>
      <c r="BN15" s="10" t="e">
        <f t="shared" si="10"/>
        <v>#DIV/0!</v>
      </c>
      <c r="BO15" s="10" t="e">
        <f t="shared" si="10"/>
        <v>#DIV/0!</v>
      </c>
      <c r="BP15" s="10" t="e">
        <f t="shared" si="10"/>
        <v>#DIV/0!</v>
      </c>
      <c r="BQ15" s="10" t="e">
        <f t="shared" si="10"/>
        <v>#DIV/0!</v>
      </c>
      <c r="BR15" s="10" t="e">
        <f t="shared" si="11"/>
        <v>#DIV/0!</v>
      </c>
      <c r="BS15" s="10"/>
      <c r="BT15" s="10"/>
      <c r="BU15" s="10"/>
      <c r="BV15" s="10">
        <f>BS15/(基本参数表!$H$22*基本参数表!$L$10*基本参数表!$H$6/1000)</f>
        <v>0</v>
      </c>
      <c r="BW15" s="10">
        <f>BT15/(基本参数表!$H$22*基本参数表!$L$10*基本参数表!$D$6/1000)</f>
        <v>0</v>
      </c>
      <c r="BX15" s="10">
        <f>BU15/(基本参数表!$H$22*基本参数表!$L$10*基本参数表!$H$6/1000)</f>
        <v>0</v>
      </c>
      <c r="BY15" s="22"/>
      <c r="BZ15" s="22"/>
    </row>
    <row r="16" spans="1:78" s="12" customFormat="1">
      <c r="A16" s="68"/>
      <c r="B16" s="20">
        <v>8</v>
      </c>
      <c r="C16" s="10">
        <f t="shared" si="14"/>
        <v>0.98484327664754612</v>
      </c>
      <c r="D16" s="10">
        <f t="shared" si="15"/>
        <v>-0.10351119944858338</v>
      </c>
      <c r="E16" s="10">
        <f t="shared" si="16"/>
        <v>0.13917310096006544</v>
      </c>
      <c r="F16" s="10"/>
      <c r="G16" s="10"/>
      <c r="H16" s="10"/>
      <c r="I16" s="23">
        <f t="shared" si="12"/>
        <v>0</v>
      </c>
      <c r="J16" s="10"/>
      <c r="K16" s="10"/>
      <c r="L16" s="23">
        <f t="shared" si="4"/>
        <v>0</v>
      </c>
      <c r="M16" s="10"/>
      <c r="N16" s="10"/>
      <c r="O16" s="10"/>
      <c r="P16" s="10"/>
      <c r="Q16" s="23">
        <f t="shared" si="0"/>
        <v>0</v>
      </c>
      <c r="R16" s="10"/>
      <c r="S16" s="10"/>
      <c r="T16" s="10"/>
      <c r="U16" s="23">
        <f t="shared" si="5"/>
        <v>0</v>
      </c>
      <c r="V16" s="10"/>
      <c r="W16" s="10"/>
      <c r="X16" s="23">
        <f t="shared" si="6"/>
        <v>0</v>
      </c>
      <c r="Y16" s="10"/>
      <c r="Z16" s="10"/>
      <c r="AA16" s="10"/>
      <c r="AB16" s="10"/>
      <c r="AC16" s="10">
        <f t="shared" si="7"/>
        <v>0</v>
      </c>
      <c r="AD16" s="10"/>
      <c r="AE16" s="10"/>
      <c r="AF16" s="10"/>
      <c r="AG16" s="23">
        <f t="shared" si="8"/>
        <v>0</v>
      </c>
      <c r="AH16" s="10"/>
      <c r="AI16" s="10"/>
      <c r="AJ16" s="23">
        <f t="shared" si="9"/>
        <v>0</v>
      </c>
      <c r="AK16" s="10"/>
      <c r="AL16" s="10"/>
      <c r="AM16" s="10"/>
      <c r="AN16" s="10"/>
      <c r="AO16" s="10">
        <f t="shared" si="1"/>
        <v>0</v>
      </c>
      <c r="AP16" s="10">
        <f>-(-F16*SIN(RADIANS($A$12))+AD16*COS(RADIANS($A$12)))/(基本参数表!$H$22*基本参数表!$L$10)</f>
        <v>0</v>
      </c>
      <c r="AQ16" s="10">
        <f>-(-I16*SIN(RADIANS($A$12))+AG16*COS(RADIANS($A$12)))/(基本参数表!$H$22*基本参数表!$L$10)</f>
        <v>0</v>
      </c>
      <c r="AR16" s="10">
        <f>-(-L16*SIN(RADIANS($A$12))+AJ16*COS(RADIANS($A$12)))/(基本参数表!$H$22*基本参数表!$L$10)</f>
        <v>0</v>
      </c>
      <c r="AS16" s="10">
        <f>-(-M16*SIN(RADIANS($A$12))+AK16*COS(RADIANS($A$12)))/(基本参数表!$H$22*基本参数表!$L$10)</f>
        <v>0</v>
      </c>
      <c r="AT16" s="10">
        <f>-(-N16*SIN(RADIANS($A$12))+AL16*COS(RADIANS($A$12)))/(基本参数表!$H$22*基本参数表!$L$10)</f>
        <v>0</v>
      </c>
      <c r="AU16" s="10">
        <f>-(-O16*SIN(RADIANS($A$12))+AM16*COS(RADIANS($A$12)))/(基本参数表!$H$22*基本参数表!$L$10)</f>
        <v>0</v>
      </c>
      <c r="AV16" s="10">
        <f>-(-P16*SIN(RADIANS($A$12))+AN16*COS(RADIANS($A$12)))/(基本参数表!$H$22*基本参数表!$L$10)</f>
        <v>0</v>
      </c>
      <c r="AW16" s="10">
        <f>-(-Q16*SIN(RADIANS($A$12))+AO16*COS(RADIANS($A$12)))/(基本参数表!$H$22*基本参数表!$L$10)</f>
        <v>0</v>
      </c>
      <c r="AX16" s="10">
        <f>-(F16*COS(RADIANS($A$12))*COS(RADIANS(B16))+R16*SIN(RADIANS(B16))+AD16*SIN(RADIANS($A$12))*COS(RADIANS(B16)))/(基本参数表!$H$22*基本参数表!$L$10)</f>
        <v>0</v>
      </c>
      <c r="AY16" s="10">
        <f>-(I16*COS(RADIANS($A$12))*COS(RADIANS(B16))+U16*SIN(RADIANS(B16))+AG16*SIN(RADIANS($A$12))*COS(RADIANS(B16)))/(基本参数表!$H$22*基本参数表!$L$10)</f>
        <v>0</v>
      </c>
      <c r="AZ16" s="10">
        <f>-(L16*COS(RADIANS($A$12))*COS(RADIANS(C16))+X16*SIN(RADIANS(C16))+AJ16*SIN(RADIANS($A$12))*COS(RADIANS(C16)))/(基本参数表!$H$22*基本参数表!$L$10)</f>
        <v>0</v>
      </c>
      <c r="BA16" s="10">
        <f>-(M16*COS(RADIANS($A$12))*COS(RADIANS(D16))+Y16*SIN(RADIANS(D16))+AK16*SIN(RADIANS($A$12))*COS(RADIANS(D16)))/(基本参数表!$H$22*基本参数表!$L$10)</f>
        <v>0</v>
      </c>
      <c r="BB16" s="10">
        <f>-(N16*COS(RADIANS($A$12))*COS(RADIANS(E16))+Z16*SIN(RADIANS(E16))+AL16*SIN(RADIANS($A$12))*COS(RADIANS(E16)))/(基本参数表!$H$22*基本参数表!$L$10)</f>
        <v>0</v>
      </c>
      <c r="BC16" s="10">
        <f>-(O16*COS(RADIANS($A$12))*COS(RADIANS(F16))+AA16*SIN(RADIANS(F16))+AM16*SIN(RADIANS($A$12))*COS(RADIANS(F16)))/(基本参数表!$H$22*基本参数表!$L$10)</f>
        <v>0</v>
      </c>
      <c r="BD16" s="10">
        <f>-(P16*COS(RADIANS($A$12))*COS(RADIANS(I16))+AB16*SIN(RADIANS(I16))+AN16*SIN(RADIANS($A$12))*COS(RADIANS(I16)))/(基本参数表!$H$22*基本参数表!$L$10)</f>
        <v>0</v>
      </c>
      <c r="BE16" s="10">
        <f>-(Q16*COS(RADIANS($A$12))*COS(RADIANS(L16))+AC16*SIN(RADIANS(L16))+AO16*SIN(RADIANS($A$12))*COS(RADIANS(L16)))/(基本参数表!$H$22*基本参数表!$L$10)</f>
        <v>0</v>
      </c>
      <c r="BF16" s="10">
        <f>(-F16*COS(RADIANS($A$12))*SIN(RADIANS(B16))+R16*COS(RADIANS(B16))-AD16*SIN(RADIANS($A$12))*SIN(RADIANS(B16)))/(基本参数表!$H$22*基本参数表!$L$10)</f>
        <v>0</v>
      </c>
      <c r="BG16" s="10">
        <f>(-I16*COS(RADIANS($A$12))*SIN(RADIANS(B16))+U16*COS(RADIANS(B16))-AG16*SIN(RADIANS($A$12))*SIN(RADIANS(B16)))/(基本参数表!$H$22*基本参数表!$L$10)</f>
        <v>0</v>
      </c>
      <c r="BH16" s="10">
        <f>(-L16*COS(RADIANS($A$12))*SIN(RADIANS(B16))+X16*COS(RADIANS(B16))-AJ16*SIN(RADIANS($A$12))*SIN(RADIANS(B16)))/(基本参数表!$H$22*基本参数表!$L$10)</f>
        <v>0</v>
      </c>
      <c r="BI16" s="10">
        <f>(-M16*COS(RADIANS($A$12))*SIN(RADIANS(B16))+Y16*COS(RADIANS(B16))-AK16*SIN(RADIANS($A$12))*SIN(RADIANS(B16)))/(基本参数表!$H$22*基本参数表!$L$10)</f>
        <v>0</v>
      </c>
      <c r="BJ16" s="10">
        <f>(-N16*COS(RADIANS($A$12))*SIN(RADIANS(B16))+Z16*COS(RADIANS(B16))-AL16*SIN(RADIANS($A$12))*SIN(RADIANS(B16)))/(基本参数表!$H$22*基本参数表!$L$10)</f>
        <v>0</v>
      </c>
      <c r="BK16" s="10">
        <f>(-O16*COS(RADIANS($A$12))*SIN(RADIANS(B16))+AA16*COS(RADIANS(B16))-AM16*SIN(RADIANS($A$12))*SIN(RADIANS(B16)))/(基本参数表!$H$22*基本参数表!$L$10)</f>
        <v>0</v>
      </c>
      <c r="BL16" s="10">
        <f>(-P16*COS(RADIANS($A$12))*SIN(RADIANS(B16))+AB16*COS(RADIANS(B16))-AN16*SIN(RADIANS($A$12))*SIN(RADIANS(B16)))/(基本参数表!$H$22*基本参数表!$L$10)</f>
        <v>0</v>
      </c>
      <c r="BM16" s="10">
        <f>(-Q16*COS(RADIANS($A$12))*SIN(RADIANS(B16))+AC16*COS(RADIANS(B16))-AO16*SIN(RADIANS($A$12))*SIN(RADIANS(B16)))/(基本参数表!$H$22*基本参数表!$L$10)</f>
        <v>0</v>
      </c>
      <c r="BN16" s="10" t="e">
        <f t="shared" si="10"/>
        <v>#DIV/0!</v>
      </c>
      <c r="BO16" s="10" t="e">
        <f t="shared" si="10"/>
        <v>#DIV/0!</v>
      </c>
      <c r="BP16" s="10" t="e">
        <f t="shared" si="10"/>
        <v>#DIV/0!</v>
      </c>
      <c r="BQ16" s="10" t="e">
        <f t="shared" si="10"/>
        <v>#DIV/0!</v>
      </c>
      <c r="BR16" s="10" t="e">
        <f t="shared" si="11"/>
        <v>#DIV/0!</v>
      </c>
      <c r="BS16" s="10"/>
      <c r="BT16" s="10"/>
      <c r="BU16" s="10"/>
      <c r="BV16" s="10">
        <f>BS16/(基本参数表!$H$22*基本参数表!$L$10*基本参数表!$H$6/1000)</f>
        <v>0</v>
      </c>
      <c r="BW16" s="10">
        <f>BT16/(基本参数表!$H$22*基本参数表!$L$10*基本参数表!$D$6/1000)</f>
        <v>0</v>
      </c>
      <c r="BX16" s="10">
        <f>BU16/(基本参数表!$H$22*基本参数表!$L$10*基本参数表!$H$6/1000)</f>
        <v>0</v>
      </c>
      <c r="BY16" s="22"/>
      <c r="BZ16" s="22"/>
    </row>
    <row r="17" spans="1:78" s="12" customFormat="1">
      <c r="A17" s="68"/>
      <c r="B17" s="20">
        <v>10</v>
      </c>
      <c r="C17" s="10">
        <f t="shared" si="14"/>
        <v>0.97941287309907143</v>
      </c>
      <c r="D17" s="10">
        <f t="shared" si="15"/>
        <v>-0.10294044103643694</v>
      </c>
      <c r="E17" s="10">
        <f t="shared" si="16"/>
        <v>0.17364817766693033</v>
      </c>
      <c r="F17" s="10"/>
      <c r="G17" s="10"/>
      <c r="H17" s="10"/>
      <c r="I17" s="23">
        <f t="shared" si="12"/>
        <v>0</v>
      </c>
      <c r="J17" s="10"/>
      <c r="K17" s="10"/>
      <c r="L17" s="23">
        <f t="shared" si="4"/>
        <v>0</v>
      </c>
      <c r="M17" s="10"/>
      <c r="N17" s="10"/>
      <c r="O17" s="10"/>
      <c r="P17" s="10"/>
      <c r="Q17" s="23">
        <f t="shared" si="0"/>
        <v>0</v>
      </c>
      <c r="R17" s="10"/>
      <c r="S17" s="10"/>
      <c r="T17" s="10"/>
      <c r="U17" s="23">
        <f t="shared" si="5"/>
        <v>0</v>
      </c>
      <c r="V17" s="10"/>
      <c r="W17" s="10"/>
      <c r="X17" s="23">
        <f t="shared" si="6"/>
        <v>0</v>
      </c>
      <c r="Y17" s="10"/>
      <c r="Z17" s="10"/>
      <c r="AA17" s="10"/>
      <c r="AB17" s="10"/>
      <c r="AC17" s="10">
        <f t="shared" si="7"/>
        <v>0</v>
      </c>
      <c r="AD17" s="10"/>
      <c r="AE17" s="10"/>
      <c r="AF17" s="10"/>
      <c r="AG17" s="23">
        <f t="shared" si="8"/>
        <v>0</v>
      </c>
      <c r="AH17" s="10"/>
      <c r="AI17" s="10"/>
      <c r="AJ17" s="23">
        <f t="shared" si="9"/>
        <v>0</v>
      </c>
      <c r="AK17" s="10"/>
      <c r="AL17" s="10"/>
      <c r="AM17" s="10"/>
      <c r="AN17" s="10"/>
      <c r="AO17" s="10">
        <f t="shared" si="1"/>
        <v>0</v>
      </c>
      <c r="AP17" s="10">
        <f>-(-F17*SIN(RADIANS($A$12))+AD17*COS(RADIANS($A$12)))/(基本参数表!$H$22*基本参数表!$L$10)</f>
        <v>0</v>
      </c>
      <c r="AQ17" s="10">
        <f>-(-I17*SIN(RADIANS($A$12))+AG17*COS(RADIANS($A$12)))/(基本参数表!$H$22*基本参数表!$L$10)</f>
        <v>0</v>
      </c>
      <c r="AR17" s="10">
        <f>-(-L17*SIN(RADIANS($A$12))+AJ17*COS(RADIANS($A$12)))/(基本参数表!$H$22*基本参数表!$L$10)</f>
        <v>0</v>
      </c>
      <c r="AS17" s="10">
        <f>-(-M17*SIN(RADIANS($A$12))+AK17*COS(RADIANS($A$12)))/(基本参数表!$H$22*基本参数表!$L$10)</f>
        <v>0</v>
      </c>
      <c r="AT17" s="10">
        <f>-(-N17*SIN(RADIANS($A$12))+AL17*COS(RADIANS($A$12)))/(基本参数表!$H$22*基本参数表!$L$10)</f>
        <v>0</v>
      </c>
      <c r="AU17" s="10">
        <f>-(-O17*SIN(RADIANS($A$12))+AM17*COS(RADIANS($A$12)))/(基本参数表!$H$22*基本参数表!$L$10)</f>
        <v>0</v>
      </c>
      <c r="AV17" s="10">
        <f>-(-P17*SIN(RADIANS($A$12))+AN17*COS(RADIANS($A$12)))/(基本参数表!$H$22*基本参数表!$L$10)</f>
        <v>0</v>
      </c>
      <c r="AW17" s="10">
        <f>-(-Q17*SIN(RADIANS($A$12))+AO17*COS(RADIANS($A$12)))/(基本参数表!$H$22*基本参数表!$L$10)</f>
        <v>0</v>
      </c>
      <c r="AX17" s="10">
        <f>-(F17*COS(RADIANS($A$12))*COS(RADIANS(B17))+R17*SIN(RADIANS(B17))+AD17*SIN(RADIANS($A$12))*COS(RADIANS(B17)))/(基本参数表!$H$22*基本参数表!$L$10)</f>
        <v>0</v>
      </c>
      <c r="AY17" s="10">
        <f>-(I17*COS(RADIANS($A$12))*COS(RADIANS(B17))+U17*SIN(RADIANS(B17))+AG17*SIN(RADIANS($A$12))*COS(RADIANS(B17)))/(基本参数表!$H$22*基本参数表!$L$10)</f>
        <v>0</v>
      </c>
      <c r="AZ17" s="10">
        <f>-(L17*COS(RADIANS($A$12))*COS(RADIANS(C17))+X17*SIN(RADIANS(C17))+AJ17*SIN(RADIANS($A$12))*COS(RADIANS(C17)))/(基本参数表!$H$22*基本参数表!$L$10)</f>
        <v>0</v>
      </c>
      <c r="BA17" s="10">
        <f>-(M17*COS(RADIANS($A$12))*COS(RADIANS(D17))+Y17*SIN(RADIANS(D17))+AK17*SIN(RADIANS($A$12))*COS(RADIANS(D17)))/(基本参数表!$H$22*基本参数表!$L$10)</f>
        <v>0</v>
      </c>
      <c r="BB17" s="10">
        <f>-(N17*COS(RADIANS($A$12))*COS(RADIANS(E17))+Z17*SIN(RADIANS(E17))+AL17*SIN(RADIANS($A$12))*COS(RADIANS(E17)))/(基本参数表!$H$22*基本参数表!$L$10)</f>
        <v>0</v>
      </c>
      <c r="BC17" s="10">
        <f>-(O17*COS(RADIANS($A$12))*COS(RADIANS(F17))+AA17*SIN(RADIANS(F17))+AM17*SIN(RADIANS($A$12))*COS(RADIANS(F17)))/(基本参数表!$H$22*基本参数表!$L$10)</f>
        <v>0</v>
      </c>
      <c r="BD17" s="10">
        <f>-(P17*COS(RADIANS($A$12))*COS(RADIANS(I17))+AB17*SIN(RADIANS(I17))+AN17*SIN(RADIANS($A$12))*COS(RADIANS(I17)))/(基本参数表!$H$22*基本参数表!$L$10)</f>
        <v>0</v>
      </c>
      <c r="BE17" s="9">
        <f>-(Q17*COS(RADIANS($A$12))*COS(RADIANS(L17))+AC17*SIN(RADIANS(L17))+AO17*SIN(RADIANS($A$12))*COS(RADIANS(L17)))/(基本参数表!$H$22*基本参数表!$L$10)</f>
        <v>0</v>
      </c>
      <c r="BF17" s="10">
        <f>(-F17*COS(RADIANS($A$12))*SIN(RADIANS(B17))+R17*COS(RADIANS(B17))-AD17*SIN(RADIANS($A$12))*SIN(RADIANS(B17)))/(基本参数表!$H$22*基本参数表!$L$10)</f>
        <v>0</v>
      </c>
      <c r="BG17" s="10">
        <f>(-I17*COS(RADIANS($A$12))*SIN(RADIANS(B17))+U17*COS(RADIANS(B17))-AG17*SIN(RADIANS($A$12))*SIN(RADIANS(B17)))/(基本参数表!$H$22*基本参数表!$L$10)</f>
        <v>0</v>
      </c>
      <c r="BH17" s="10">
        <f>(-L17*COS(RADIANS($A$12))*SIN(RADIANS(B17))+X17*COS(RADIANS(B17))-AJ17*SIN(RADIANS($A$12))*SIN(RADIANS(B17)))/(基本参数表!$H$22*基本参数表!$L$10)</f>
        <v>0</v>
      </c>
      <c r="BI17" s="10">
        <f>(-M17*COS(RADIANS($A$12))*SIN(RADIANS(B17))+Y17*COS(RADIANS(B17))-AK17*SIN(RADIANS($A$12))*SIN(RADIANS(B17)))/(基本参数表!$H$22*基本参数表!$L$10)</f>
        <v>0</v>
      </c>
      <c r="BJ17" s="10">
        <f>(-N17*COS(RADIANS($A$12))*SIN(RADIANS(B17))+Z17*COS(RADIANS(B17))-AL17*SIN(RADIANS($A$12))*SIN(RADIANS(B17)))/(基本参数表!$H$22*基本参数表!$L$10)</f>
        <v>0</v>
      </c>
      <c r="BK17" s="10">
        <f>(-O17*COS(RADIANS($A$12))*SIN(RADIANS(B17))+AA17*COS(RADIANS(B17))-AM17*SIN(RADIANS($A$12))*SIN(RADIANS(B17)))/(基本参数表!$H$22*基本参数表!$L$10)</f>
        <v>0</v>
      </c>
      <c r="BL17" s="10">
        <f>(-P17*COS(RADIANS($A$12))*SIN(RADIANS(B17))+AB17*COS(RADIANS(B17))-AN17*SIN(RADIANS($A$12))*SIN(RADIANS(B17)))/(基本参数表!$H$22*基本参数表!$L$10)</f>
        <v>0</v>
      </c>
      <c r="BM17" s="9">
        <f>(-Q17*COS(RADIANS($A$12))*SIN(RADIANS(B17))+AC17*COS(RADIANS(B17))-AO17*SIN(RADIANS($A$12))*SIN(RADIANS(B17)))/(基本参数表!$H$22*基本参数表!$L$10)</f>
        <v>0</v>
      </c>
      <c r="BN17" s="10" t="e">
        <f t="shared" si="10"/>
        <v>#DIV/0!</v>
      </c>
      <c r="BO17" s="10" t="e">
        <f t="shared" si="10"/>
        <v>#DIV/0!</v>
      </c>
      <c r="BP17" s="10" t="e">
        <f t="shared" si="10"/>
        <v>#DIV/0!</v>
      </c>
      <c r="BQ17" s="10" t="e">
        <f t="shared" si="10"/>
        <v>#DIV/0!</v>
      </c>
      <c r="BR17" s="9" t="e">
        <f t="shared" si="11"/>
        <v>#DIV/0!</v>
      </c>
      <c r="BS17" s="10"/>
      <c r="BT17" s="9"/>
      <c r="BU17" s="10"/>
      <c r="BV17" s="10">
        <f>BS17/(基本参数表!$H$22*基本参数表!$L$10*基本参数表!$H$6/1000)</f>
        <v>0</v>
      </c>
      <c r="BW17" s="9">
        <f>BT17/(基本参数表!$H$22*基本参数表!$L$10*基本参数表!$D$6/1000)</f>
        <v>0</v>
      </c>
      <c r="BX17" s="10">
        <f>BU17/(基本参数表!$H$22*基本参数表!$L$10*基本参数表!$H$6/1000)</f>
        <v>0</v>
      </c>
      <c r="BY17" s="22"/>
      <c r="BZ17" s="22"/>
    </row>
    <row r="18" spans="1:78" s="27" customFormat="1">
      <c r="A18" s="68"/>
      <c r="B18" s="19">
        <v>15</v>
      </c>
      <c r="C18" s="7">
        <f t="shared" si="14"/>
        <v>0.9606343835461697</v>
      </c>
      <c r="D18" s="7">
        <f t="shared" si="15"/>
        <v>-0.1009667422525347</v>
      </c>
      <c r="E18" s="7">
        <f t="shared" si="16"/>
        <v>0.25881904510252074</v>
      </c>
      <c r="F18" s="7"/>
      <c r="G18" s="7"/>
      <c r="H18" s="7"/>
      <c r="I18" s="23">
        <f t="shared" si="12"/>
        <v>0</v>
      </c>
      <c r="J18" s="7"/>
      <c r="K18" s="7"/>
      <c r="L18" s="23">
        <f t="shared" si="4"/>
        <v>0</v>
      </c>
      <c r="M18" s="7"/>
      <c r="N18" s="7"/>
      <c r="O18" s="7"/>
      <c r="P18" s="7"/>
      <c r="Q18" s="23">
        <f t="shared" si="0"/>
        <v>0</v>
      </c>
      <c r="R18" s="7"/>
      <c r="S18" s="7"/>
      <c r="T18" s="7"/>
      <c r="U18" s="23">
        <f t="shared" si="5"/>
        <v>0</v>
      </c>
      <c r="V18" s="7"/>
      <c r="W18" s="7"/>
      <c r="X18" s="23">
        <f t="shared" si="6"/>
        <v>0</v>
      </c>
      <c r="Y18" s="7"/>
      <c r="Z18" s="7"/>
      <c r="AA18" s="7"/>
      <c r="AB18" s="7"/>
      <c r="AC18" s="10">
        <f t="shared" si="7"/>
        <v>0</v>
      </c>
      <c r="AD18" s="7"/>
      <c r="AE18" s="7"/>
      <c r="AF18" s="7"/>
      <c r="AG18" s="23">
        <f t="shared" si="8"/>
        <v>0</v>
      </c>
      <c r="AH18" s="7"/>
      <c r="AI18" s="7"/>
      <c r="AJ18" s="23">
        <f t="shared" si="9"/>
        <v>0</v>
      </c>
      <c r="AK18" s="7"/>
      <c r="AL18" s="7"/>
      <c r="AM18" s="7"/>
      <c r="AN18" s="7"/>
      <c r="AO18" s="10">
        <f t="shared" si="1"/>
        <v>0</v>
      </c>
      <c r="AP18" s="7">
        <f>-(-F18*SIN(RADIANS($A$12))+AD18*COS(RADIANS($A$12)))/(基本参数表!$H$22*基本参数表!$L$10)</f>
        <v>0</v>
      </c>
      <c r="AQ18" s="7">
        <f>-(-I18*SIN(RADIANS($A$12))+AG18*COS(RADIANS($A$12)))/(基本参数表!$H$22*基本参数表!$L$10)</f>
        <v>0</v>
      </c>
      <c r="AR18" s="7">
        <f>-(-L18*SIN(RADIANS($A$12))+AJ18*COS(RADIANS($A$12)))/(基本参数表!$H$22*基本参数表!$L$10)</f>
        <v>0</v>
      </c>
      <c r="AS18" s="7">
        <f>-(-M18*SIN(RADIANS($A$12))+AK18*COS(RADIANS($A$12)))/(基本参数表!$H$22*基本参数表!$L$10)</f>
        <v>0</v>
      </c>
      <c r="AT18" s="7">
        <f>-(-N18*SIN(RADIANS($A$12))+AL18*COS(RADIANS($A$12)))/(基本参数表!$H$22*基本参数表!$L$10)</f>
        <v>0</v>
      </c>
      <c r="AU18" s="7">
        <f>-(-O18*SIN(RADIANS($A$12))+AM18*COS(RADIANS($A$12)))/(基本参数表!$H$22*基本参数表!$L$10)</f>
        <v>0</v>
      </c>
      <c r="AV18" s="7">
        <f>-(-P18*SIN(RADIANS($A$12))+AN18*COS(RADIANS($A$12)))/(基本参数表!$H$22*基本参数表!$L$10)</f>
        <v>0</v>
      </c>
      <c r="AW18" s="7">
        <f>-(-Q18*SIN(RADIANS($A$12))+AO18*COS(RADIANS($A$12)))/(基本参数表!$H$22*基本参数表!$L$10)</f>
        <v>0</v>
      </c>
      <c r="AX18" s="7">
        <f>-(F18*COS(RADIANS($A$12))*COS(RADIANS(B18))+R18*SIN(RADIANS(B18))+AD18*SIN(RADIANS($A$12))*COS(RADIANS(B18)))/(基本参数表!$H$22*基本参数表!$L$10)</f>
        <v>0</v>
      </c>
      <c r="AY18" s="7">
        <f>-(I18*COS(RADIANS($A$12))*COS(RADIANS(B18))+U18*SIN(RADIANS(B18))+AG18*SIN(RADIANS($A$12))*COS(RADIANS(B18)))/(基本参数表!$H$22*基本参数表!$L$10)</f>
        <v>0</v>
      </c>
      <c r="AZ18" s="7">
        <f>-(L18*COS(RADIANS($A$12))*COS(RADIANS(C18))+X18*SIN(RADIANS(C18))+AJ18*SIN(RADIANS($A$12))*COS(RADIANS(C18)))/(基本参数表!$H$22*基本参数表!$L$10)</f>
        <v>0</v>
      </c>
      <c r="BA18" s="7">
        <f>-(M18*COS(RADIANS($A$12))*COS(RADIANS(D18))+Y18*SIN(RADIANS(D18))+AK18*SIN(RADIANS($A$12))*COS(RADIANS(D18)))/(基本参数表!$H$22*基本参数表!$L$10)</f>
        <v>0</v>
      </c>
      <c r="BB18" s="7">
        <f>-(N18*COS(RADIANS($A$12))*COS(RADIANS(E18))+Z18*SIN(RADIANS(E18))+AL18*SIN(RADIANS($A$12))*COS(RADIANS(E18)))/(基本参数表!$H$22*基本参数表!$L$10)</f>
        <v>0</v>
      </c>
      <c r="BC18" s="7">
        <f>-(O18*COS(RADIANS($A$12))*COS(RADIANS(F18))+AA18*SIN(RADIANS(F18))+AM18*SIN(RADIANS($A$12))*COS(RADIANS(F18)))/(基本参数表!$H$22*基本参数表!$L$10)</f>
        <v>0</v>
      </c>
      <c r="BD18" s="7">
        <f>-(P18*COS(RADIANS($A$12))*COS(RADIANS(I18))+AB18*SIN(RADIANS(I18))+AN18*SIN(RADIANS($A$12))*COS(RADIANS(I18)))/(基本参数表!$H$22*基本参数表!$L$10)</f>
        <v>0</v>
      </c>
      <c r="BE18" s="9">
        <f>-(Q18*COS(RADIANS($A$12))*COS(RADIANS(L18))+AC18*SIN(RADIANS(L18))+AO18*SIN(RADIANS($A$12))*COS(RADIANS(L18)))/(基本参数表!$H$22*基本参数表!$L$10)</f>
        <v>0</v>
      </c>
      <c r="BF18" s="7">
        <f>(-F18*COS(RADIANS($A$12))*SIN(RADIANS(B18))+R18*COS(RADIANS(B18))-AD18*SIN(RADIANS($A$12))*SIN(RADIANS(B18)))/(基本参数表!$H$22*基本参数表!$L$10)</f>
        <v>0</v>
      </c>
      <c r="BG18" s="7">
        <f>(-I18*COS(RADIANS($A$12))*SIN(RADIANS(B18))+U18*COS(RADIANS(B18))-AG18*SIN(RADIANS($A$12))*SIN(RADIANS(B18)))/(基本参数表!$H$22*基本参数表!$L$10)</f>
        <v>0</v>
      </c>
      <c r="BH18" s="7">
        <f>(-L18*COS(RADIANS($A$12))*SIN(RADIANS(B18))+X18*COS(RADIANS(B18))-AJ18*SIN(RADIANS($A$12))*SIN(RADIANS(B18)))/(基本参数表!$H$22*基本参数表!$L$10)</f>
        <v>0</v>
      </c>
      <c r="BI18" s="7">
        <f>(-M18*COS(RADIANS($A$12))*SIN(RADIANS(B18))+Y18*COS(RADIANS(B18))-AK18*SIN(RADIANS($A$12))*SIN(RADIANS(B18)))/(基本参数表!$H$22*基本参数表!$L$10)</f>
        <v>0</v>
      </c>
      <c r="BJ18" s="7">
        <f>(-N18*COS(RADIANS($A$12))*SIN(RADIANS(B18))+Z18*COS(RADIANS(B18))-AL18*SIN(RADIANS($A$12))*SIN(RADIANS(B18)))/(基本参数表!$H$22*基本参数表!$L$10)</f>
        <v>0</v>
      </c>
      <c r="BK18" s="7">
        <f>(-O18*COS(RADIANS($A$12))*SIN(RADIANS(B18))+AA18*COS(RADIANS(B18))-AM18*SIN(RADIANS($A$12))*SIN(RADIANS(B18)))/(基本参数表!$H$22*基本参数表!$L$10)</f>
        <v>0</v>
      </c>
      <c r="BL18" s="7">
        <f>(-P18*COS(RADIANS($A$12))*SIN(RADIANS(B18))+AB18*COS(RADIANS(B18))-AN18*SIN(RADIANS($A$12))*SIN(RADIANS(B18)))/(基本参数表!$H$22*基本参数表!$L$10)</f>
        <v>0</v>
      </c>
      <c r="BM18" s="9">
        <f>(-Q18*COS(RADIANS($A$12))*SIN(RADIANS(B18))+AC18*COS(RADIANS(B18))-AO18*SIN(RADIANS($A$12))*SIN(RADIANS(B18)))/(基本参数表!$H$22*基本参数表!$L$10)</f>
        <v>0</v>
      </c>
      <c r="BN18" s="7" t="e">
        <f t="shared" si="10"/>
        <v>#DIV/0!</v>
      </c>
      <c r="BO18" s="7" t="e">
        <f t="shared" si="10"/>
        <v>#DIV/0!</v>
      </c>
      <c r="BP18" s="7" t="e">
        <f t="shared" si="10"/>
        <v>#DIV/0!</v>
      </c>
      <c r="BQ18" s="7" t="e">
        <f t="shared" si="10"/>
        <v>#DIV/0!</v>
      </c>
      <c r="BR18" s="9" t="e">
        <f t="shared" si="11"/>
        <v>#DIV/0!</v>
      </c>
      <c r="BS18" s="7"/>
      <c r="BT18" s="9"/>
      <c r="BU18" s="7"/>
      <c r="BV18" s="7">
        <f>BS18/(基本参数表!$H$22*基本参数表!$L$10*基本参数表!$H$6/1000)</f>
        <v>0</v>
      </c>
      <c r="BW18" s="9">
        <f>BT18/(基本参数表!$H$22*基本参数表!$L$10*基本参数表!$D$6/1000)</f>
        <v>0</v>
      </c>
      <c r="BX18" s="7">
        <f>BU18/(基本参数表!$H$22*基本参数表!$L$10*基本参数表!$H$6/1000)</f>
        <v>0</v>
      </c>
      <c r="BY18" s="26"/>
      <c r="BZ18" s="26"/>
    </row>
    <row r="19" spans="1:78" s="12" customFormat="1">
      <c r="A19" s="68">
        <v>-4</v>
      </c>
      <c r="B19" s="20">
        <v>0</v>
      </c>
      <c r="C19" s="10">
        <f t="shared" ref="C19:C25" si="17">COS(RADIANS($A$19))*COS(RADIANS(B19))</f>
        <v>0.9975640502598242</v>
      </c>
      <c r="D19" s="10">
        <f t="shared" ref="D19:D25" si="18">SIN(RADIANS($A$19))*COS(RADIANS(B19))</f>
        <v>-6.9756473744125302E-2</v>
      </c>
      <c r="E19" s="10">
        <f>SIN(RADIANS(B19))</f>
        <v>0</v>
      </c>
      <c r="F19" s="10"/>
      <c r="G19" s="10"/>
      <c r="H19" s="10"/>
      <c r="I19" s="23">
        <f t="shared" si="12"/>
        <v>0</v>
      </c>
      <c r="J19" s="10"/>
      <c r="K19" s="10"/>
      <c r="L19" s="23">
        <f t="shared" si="4"/>
        <v>0</v>
      </c>
      <c r="M19" s="10"/>
      <c r="N19" s="10"/>
      <c r="O19" s="10"/>
      <c r="P19" s="10"/>
      <c r="Q19" s="23">
        <f t="shared" si="0"/>
        <v>0</v>
      </c>
      <c r="R19" s="10"/>
      <c r="S19" s="10"/>
      <c r="T19" s="10"/>
      <c r="U19" s="23">
        <f t="shared" si="5"/>
        <v>0</v>
      </c>
      <c r="V19" s="10"/>
      <c r="W19" s="10"/>
      <c r="X19" s="23">
        <f t="shared" si="6"/>
        <v>0</v>
      </c>
      <c r="Y19" s="10"/>
      <c r="Z19" s="10"/>
      <c r="AA19" s="10"/>
      <c r="AB19" s="10"/>
      <c r="AC19" s="10">
        <f t="shared" si="7"/>
        <v>0</v>
      </c>
      <c r="AD19" s="10"/>
      <c r="AE19" s="10"/>
      <c r="AF19" s="10"/>
      <c r="AG19" s="23">
        <f t="shared" si="8"/>
        <v>0</v>
      </c>
      <c r="AH19" s="10"/>
      <c r="AI19" s="10"/>
      <c r="AJ19" s="23">
        <f t="shared" si="9"/>
        <v>0</v>
      </c>
      <c r="AK19" s="10"/>
      <c r="AL19" s="10"/>
      <c r="AM19" s="10"/>
      <c r="AN19" s="10"/>
      <c r="AO19" s="10">
        <f t="shared" si="1"/>
        <v>0</v>
      </c>
      <c r="AP19" s="10">
        <f>-(-F19*SIN(RADIANS($A$19))+AD19*COS(RADIANS($A$19)))/(基本参数表!$H$22*基本参数表!$L$10)</f>
        <v>0</v>
      </c>
      <c r="AQ19" s="10">
        <f>-(-I19*SIN(RADIANS($A$19))+AG19*COS(RADIANS($A$19)))/(基本参数表!$H$22*基本参数表!$L$10)</f>
        <v>0</v>
      </c>
      <c r="AR19" s="10">
        <f>-(-L19*SIN(RADIANS($A$19))+AJ19*COS(RADIANS($A$19)))/(基本参数表!$H$22*基本参数表!$L$10)</f>
        <v>0</v>
      </c>
      <c r="AS19" s="10">
        <f>-(-M19*SIN(RADIANS($A$19))+AK19*COS(RADIANS($A$19)))/(基本参数表!$H$22*基本参数表!$L$10)</f>
        <v>0</v>
      </c>
      <c r="AT19" s="10">
        <f>-(-N19*SIN(RADIANS($A$19))+AL19*COS(RADIANS($A$19)))/(基本参数表!$H$22*基本参数表!$L$10)</f>
        <v>0</v>
      </c>
      <c r="AU19" s="10">
        <f>-(-O19*SIN(RADIANS($A$19))+AM19*COS(RADIANS($A$19)))/(基本参数表!$H$22*基本参数表!$L$10)</f>
        <v>0</v>
      </c>
      <c r="AV19" s="10">
        <f>-(-P19*SIN(RADIANS($A$19))+AN19*COS(RADIANS($A$19)))/(基本参数表!$H$22*基本参数表!$L$10)</f>
        <v>0</v>
      </c>
      <c r="AW19" s="9">
        <f>-(-Q19*SIN(RADIANS($A$19))+AO19*COS(RADIANS($A$19)))/(基本参数表!$H$22*基本参数表!$L$10)</f>
        <v>0</v>
      </c>
      <c r="AX19" s="10">
        <f>-(F19*COS(RADIANS($A$19))*COS(RADIANS(B19))+R19*SIN(RADIANS(B19))+AD19*SIN(RADIANS($A$19))*COS(RADIANS(B19)))/(基本参数表!$H$22*基本参数表!$L$10)</f>
        <v>0</v>
      </c>
      <c r="AY19" s="10">
        <f>-(I19*COS(RADIANS($A$19))*COS(RADIANS(B19))+U19*SIN(RADIANS(B19))+AG19*SIN(RADIANS($A$19))*COS(RADIANS(B19)))/(基本参数表!$H$22*基本参数表!$L$10)</f>
        <v>0</v>
      </c>
      <c r="AZ19" s="10">
        <f>-(L19*COS(RADIANS($A$19))*COS(RADIANS(C19))+X19*SIN(RADIANS(C19))+AJ19*SIN(RADIANS($A$19))*COS(RADIANS(C19)))/(基本参数表!$H$22*基本参数表!$L$10)</f>
        <v>0</v>
      </c>
      <c r="BA19" s="10">
        <f>-(M19*COS(RADIANS($A$19))*COS(RADIANS(D19))+Y19*SIN(RADIANS(D19))+AK19*SIN(RADIANS($A$19))*COS(RADIANS(D19)))/(基本参数表!$H$22*基本参数表!$L$10)</f>
        <v>0</v>
      </c>
      <c r="BB19" s="10">
        <f>-(N19*COS(RADIANS($A$19))*COS(RADIANS(E19))+Z19*SIN(RADIANS(E19))+AL19*SIN(RADIANS($A$19))*COS(RADIANS(E19)))/(基本参数表!$H$22*基本参数表!$L$10)</f>
        <v>0</v>
      </c>
      <c r="BC19" s="10">
        <f>-(O19*COS(RADIANS($A$19))*COS(RADIANS(F19))+AA19*SIN(RADIANS(F19))+AM19*SIN(RADIANS($A$19))*COS(RADIANS(F19)))/(基本参数表!$H$22*基本参数表!$L$10)</f>
        <v>0</v>
      </c>
      <c r="BD19" s="10">
        <f>-(P19*COS(RADIANS($A$19))*COS(RADIANS(I19))+AB19*SIN(RADIANS(I19))+AN19*SIN(RADIANS($A$19))*COS(RADIANS(I19)))/(基本参数表!$H$22*基本参数表!$L$10)</f>
        <v>0</v>
      </c>
      <c r="BE19" s="9">
        <f>-(Q19*COS(RADIANS($A$19))*COS(RADIANS(L19))+AC19*SIN(RADIANS(L19))+AO19*SIN(RADIANS($A$19))*COS(RADIANS(L19)))/(基本参数表!$H$22*基本参数表!$L$10)</f>
        <v>0</v>
      </c>
      <c r="BF19" s="10">
        <f>(-F19*COS(RADIANS($A$19))*SIN(RADIANS(B19))+R19*COS(RADIANS(B19))-AD19*SIN(RADIANS($A$19))*SIN(RADIANS(B19)))/(基本参数表!$H$22*基本参数表!$L$10)</f>
        <v>0</v>
      </c>
      <c r="BG19" s="10">
        <f>(-I19*COS(RADIANS($A$19))*SIN(RADIANS(B19))+U19*COS(RADIANS(B19))-AG19*SIN(RADIANS($A$19))*SIN(RADIANS(B19)))/(基本参数表!$H$22*基本参数表!$L$10)</f>
        <v>0</v>
      </c>
      <c r="BH19" s="10">
        <f>(-L19*COS(RADIANS($A$19))*SIN(RADIANS(B19))+X19*COS(RADIANS(B19))-AJ19*SIN(RADIANS($A$19))*SIN(RADIANS(B19)))/(基本参数表!$H$22*基本参数表!$L$10)</f>
        <v>0</v>
      </c>
      <c r="BI19" s="10">
        <f>(-M19*COS(RADIANS($A$19))*SIN(RADIANS(B19))+Y19*COS(RADIANS(B19))-AK19*SIN(RADIANS($A$19))*SIN(RADIANS(B19)))/(基本参数表!$H$22*基本参数表!$L$10)</f>
        <v>0</v>
      </c>
      <c r="BJ19" s="10">
        <f>(-N19*COS(RADIANS($A$19))*SIN(RADIANS(B19))+Z19*COS(RADIANS(B19))-AL19*SIN(RADIANS($A$19))*SIN(RADIANS(B19)))/(基本参数表!$H$22*基本参数表!$L$10)</f>
        <v>0</v>
      </c>
      <c r="BK19" s="10">
        <f>(-O19*COS(RADIANS($A$19))*SIN(RADIANS(B19))+AA19*COS(RADIANS(B19))-AM19*SIN(RADIANS($A$19))*SIN(RADIANS(B19)))/(基本参数表!$H$22*基本参数表!$L$10)</f>
        <v>0</v>
      </c>
      <c r="BL19" s="10">
        <f>(-P19*COS(RADIANS($A$19))*SIN(RADIANS(B19))+AB19*COS(RADIANS(B19))-AN19*SIN(RADIANS($A$19))*SIN(RADIANS(B19)))/(基本参数表!$H$22*基本参数表!$L$10)</f>
        <v>0</v>
      </c>
      <c r="BM19" s="9">
        <f>(-Q19*COS(RADIANS($A$19))*SIN(RADIANS(B19))+AC19*COS(RADIANS(B19))-AO19*SIN(RADIANS($A$19))*SIN(RADIANS(B19)))/(基本参数表!$H$22*基本参数表!$L$10)</f>
        <v>0</v>
      </c>
      <c r="BN19" s="10" t="e">
        <f t="shared" si="10"/>
        <v>#DIV/0!</v>
      </c>
      <c r="BO19" s="10" t="e">
        <f t="shared" si="10"/>
        <v>#DIV/0!</v>
      </c>
      <c r="BP19" s="10" t="e">
        <f t="shared" si="10"/>
        <v>#DIV/0!</v>
      </c>
      <c r="BQ19" s="10" t="e">
        <f t="shared" si="10"/>
        <v>#DIV/0!</v>
      </c>
      <c r="BR19" s="9" t="e">
        <f t="shared" si="11"/>
        <v>#DIV/0!</v>
      </c>
      <c r="BS19" s="10"/>
      <c r="BT19" s="9"/>
      <c r="BU19" s="10"/>
      <c r="BV19" s="10">
        <f>BS19/(基本参数表!$H$22*基本参数表!$L$10*基本参数表!$H$6/1000)</f>
        <v>0</v>
      </c>
      <c r="BW19" s="9">
        <f>BT19/(基本参数表!$H$22*基本参数表!$L$10*基本参数表!$D$6/1000)</f>
        <v>0</v>
      </c>
      <c r="BX19" s="10">
        <f>BU19/(基本参数表!$H$22*基本参数表!$L$10*基本参数表!$H$6/1000)</f>
        <v>0</v>
      </c>
      <c r="BY19" s="22"/>
      <c r="BZ19" s="22"/>
    </row>
    <row r="20" spans="1:78" s="12" customFormat="1">
      <c r="A20" s="68"/>
      <c r="B20" s="20">
        <v>2</v>
      </c>
      <c r="C20" s="10">
        <f t="shared" si="17"/>
        <v>0.99695636119368447</v>
      </c>
      <c r="D20" s="10">
        <f t="shared" si="18"/>
        <v>-6.9713979985077223E-2</v>
      </c>
      <c r="E20" s="10">
        <f>SIN(RADIANS(B20))</f>
        <v>3.4899496702500969E-2</v>
      </c>
      <c r="F20" s="10"/>
      <c r="G20" s="10"/>
      <c r="H20" s="10"/>
      <c r="I20" s="23">
        <f t="shared" si="12"/>
        <v>0</v>
      </c>
      <c r="J20" s="10"/>
      <c r="K20" s="10"/>
      <c r="L20" s="23">
        <f t="shared" si="4"/>
        <v>0</v>
      </c>
      <c r="M20" s="10"/>
      <c r="N20" s="10"/>
      <c r="O20" s="10"/>
      <c r="P20" s="10"/>
      <c r="Q20" s="23">
        <f t="shared" si="0"/>
        <v>0</v>
      </c>
      <c r="R20" s="10"/>
      <c r="S20" s="10"/>
      <c r="T20" s="10"/>
      <c r="U20" s="23">
        <f t="shared" si="5"/>
        <v>0</v>
      </c>
      <c r="V20" s="10"/>
      <c r="W20" s="10"/>
      <c r="X20" s="23">
        <f t="shared" si="6"/>
        <v>0</v>
      </c>
      <c r="Y20" s="10"/>
      <c r="Z20" s="10"/>
      <c r="AA20" s="10"/>
      <c r="AB20" s="10"/>
      <c r="AC20" s="10">
        <f t="shared" si="7"/>
        <v>0</v>
      </c>
      <c r="AD20" s="10"/>
      <c r="AE20" s="10"/>
      <c r="AF20" s="10"/>
      <c r="AG20" s="23">
        <f t="shared" si="8"/>
        <v>0</v>
      </c>
      <c r="AH20" s="10"/>
      <c r="AI20" s="10"/>
      <c r="AJ20" s="23">
        <f t="shared" si="9"/>
        <v>0</v>
      </c>
      <c r="AK20" s="10"/>
      <c r="AL20" s="10"/>
      <c r="AM20" s="10"/>
      <c r="AN20" s="10"/>
      <c r="AO20" s="10">
        <f t="shared" si="1"/>
        <v>0</v>
      </c>
      <c r="AP20" s="10">
        <f>-(-F20*SIN(RADIANS($A$19))+AD20*COS(RADIANS($A$19)))/(基本参数表!$H$22*基本参数表!$L$10)</f>
        <v>0</v>
      </c>
      <c r="AQ20" s="10">
        <f>-(-I20*SIN(RADIANS($A$19))+AG20*COS(RADIANS($A$19)))/(基本参数表!$H$22*基本参数表!$L$10)</f>
        <v>0</v>
      </c>
      <c r="AR20" s="10">
        <f>-(-L20*SIN(RADIANS($A$19))+AJ20*COS(RADIANS($A$19)))/(基本参数表!$H$22*基本参数表!$L$10)</f>
        <v>0</v>
      </c>
      <c r="AS20" s="10">
        <f>-(-M20*SIN(RADIANS($A$19))+AK20*COS(RADIANS($A$19)))/(基本参数表!$H$22*基本参数表!$L$10)</f>
        <v>0</v>
      </c>
      <c r="AT20" s="10">
        <f>-(-N20*SIN(RADIANS($A$19))+AL20*COS(RADIANS($A$19)))/(基本参数表!$H$22*基本参数表!$L$10)</f>
        <v>0</v>
      </c>
      <c r="AU20" s="10">
        <f>-(-O20*SIN(RADIANS($A$19))+AM20*COS(RADIANS($A$19)))/(基本参数表!$H$22*基本参数表!$L$10)</f>
        <v>0</v>
      </c>
      <c r="AV20" s="10">
        <f>-(-P20*SIN(RADIANS($A$19))+AN20*COS(RADIANS($A$19)))/(基本参数表!$H$22*基本参数表!$L$10)</f>
        <v>0</v>
      </c>
      <c r="AW20" s="10">
        <f>-(-Q20*SIN(RADIANS($A$19))+AO20*COS(RADIANS($A$19)))/(基本参数表!$H$22*基本参数表!$L$10)</f>
        <v>0</v>
      </c>
      <c r="AX20" s="10">
        <f>-(F20*COS(RADIANS($A$19))*COS(RADIANS(B20))+R20*SIN(RADIANS(B20))+AD20*SIN(RADIANS($A$19))*COS(RADIANS(B20)))/(基本参数表!$H$22*基本参数表!$L$10)</f>
        <v>0</v>
      </c>
      <c r="AY20" s="10">
        <f>-(I20*COS(RADIANS($A$19))*COS(RADIANS(B20))+U20*SIN(RADIANS(B20))+AG20*SIN(RADIANS($A$19))*COS(RADIANS(B20)))/(基本参数表!$H$22*基本参数表!$L$10)</f>
        <v>0</v>
      </c>
      <c r="AZ20" s="10">
        <f>-(L20*COS(RADIANS($A$19))*COS(RADIANS(C20))+X20*SIN(RADIANS(C20))+AJ20*SIN(RADIANS($A$19))*COS(RADIANS(C20)))/(基本参数表!$H$22*基本参数表!$L$10)</f>
        <v>0</v>
      </c>
      <c r="BA20" s="10">
        <f>-(M20*COS(RADIANS($A$19))*COS(RADIANS(D20))+Y20*SIN(RADIANS(D20))+AK20*SIN(RADIANS($A$19))*COS(RADIANS(D20)))/(基本参数表!$H$22*基本参数表!$L$10)</f>
        <v>0</v>
      </c>
      <c r="BB20" s="10">
        <f>-(N20*COS(RADIANS($A$19))*COS(RADIANS(E20))+Z20*SIN(RADIANS(E20))+AL20*SIN(RADIANS($A$19))*COS(RADIANS(E20)))/(基本参数表!$H$22*基本参数表!$L$10)</f>
        <v>0</v>
      </c>
      <c r="BC20" s="10">
        <f>-(O20*COS(RADIANS($A$19))*COS(RADIANS(F20))+AA20*SIN(RADIANS(F20))+AM20*SIN(RADIANS($A$19))*COS(RADIANS(F20)))/(基本参数表!$H$22*基本参数表!$L$10)</f>
        <v>0</v>
      </c>
      <c r="BD20" s="10">
        <f>-(P20*COS(RADIANS($A$19))*COS(RADIANS(I20))+AB20*SIN(RADIANS(I20))+AN20*SIN(RADIANS($A$19))*COS(RADIANS(I20)))/(基本参数表!$H$22*基本参数表!$L$10)</f>
        <v>0</v>
      </c>
      <c r="BE20" s="9">
        <f>-(Q20*COS(RADIANS($A$19))*COS(RADIANS(L20))+AC20*SIN(RADIANS(L20))+AO20*SIN(RADIANS($A$19))*COS(RADIANS(L20)))/(基本参数表!$H$22*基本参数表!$L$10)</f>
        <v>0</v>
      </c>
      <c r="BF20" s="10">
        <f>(-F20*COS(RADIANS($A$19))*SIN(RADIANS(B20))+R20*COS(RADIANS(B20))-AD20*SIN(RADIANS($A$19))*SIN(RADIANS(B20)))/(基本参数表!$H$22*基本参数表!$L$10)</f>
        <v>0</v>
      </c>
      <c r="BG20" s="10">
        <f>(-I20*COS(RADIANS($A$19))*SIN(RADIANS(B20))+U20*COS(RADIANS(B20))-AG20*SIN(RADIANS($A$19))*SIN(RADIANS(B20)))/(基本参数表!$H$22*基本参数表!$L$10)</f>
        <v>0</v>
      </c>
      <c r="BH20" s="10">
        <f>(-L20*COS(RADIANS($A$19))*SIN(RADIANS(B20))+X20*COS(RADIANS(B20))-AJ20*SIN(RADIANS($A$19))*SIN(RADIANS(B20)))/(基本参数表!$H$22*基本参数表!$L$10)</f>
        <v>0</v>
      </c>
      <c r="BI20" s="10">
        <f>(-M20*COS(RADIANS($A$19))*SIN(RADIANS(B20))+Y20*COS(RADIANS(B20))-AK20*SIN(RADIANS($A$19))*SIN(RADIANS(B20)))/(基本参数表!$H$22*基本参数表!$L$10)</f>
        <v>0</v>
      </c>
      <c r="BJ20" s="10">
        <f>(-N20*COS(RADIANS($A$19))*SIN(RADIANS(B20))+Z20*COS(RADIANS(B20))-AL20*SIN(RADIANS($A$19))*SIN(RADIANS(B20)))/(基本参数表!$H$22*基本参数表!$L$10)</f>
        <v>0</v>
      </c>
      <c r="BK20" s="10">
        <f>(-O20*COS(RADIANS($A$19))*SIN(RADIANS(B20))+AA20*COS(RADIANS(B20))-AM20*SIN(RADIANS($A$19))*SIN(RADIANS(B20)))/(基本参数表!$H$22*基本参数表!$L$10)</f>
        <v>0</v>
      </c>
      <c r="BL20" s="10">
        <f>(-P20*COS(RADIANS($A$19))*SIN(RADIANS(B20))+AB20*COS(RADIANS(B20))-AN20*SIN(RADIANS($A$19))*SIN(RADIANS(B20)))/(基本参数表!$H$22*基本参数表!$L$10)</f>
        <v>0</v>
      </c>
      <c r="BM20" s="9">
        <f>(-Q20*COS(RADIANS($A$19))*SIN(RADIANS(B20))+AC20*COS(RADIANS(B20))-AO20*SIN(RADIANS($A$19))*SIN(RADIANS(B20)))/(基本参数表!$H$22*基本参数表!$L$10)</f>
        <v>0</v>
      </c>
      <c r="BN20" s="10" t="e">
        <f t="shared" si="10"/>
        <v>#DIV/0!</v>
      </c>
      <c r="BO20" s="10" t="e">
        <f t="shared" si="10"/>
        <v>#DIV/0!</v>
      </c>
      <c r="BP20" s="10" t="e">
        <f t="shared" si="10"/>
        <v>#DIV/0!</v>
      </c>
      <c r="BQ20" s="10" t="e">
        <f t="shared" si="10"/>
        <v>#DIV/0!</v>
      </c>
      <c r="BR20" s="9" t="e">
        <f t="shared" si="11"/>
        <v>#DIV/0!</v>
      </c>
      <c r="BS20" s="10"/>
      <c r="BT20" s="9"/>
      <c r="BU20" s="10"/>
      <c r="BV20" s="10">
        <f>BS20/(基本参数表!$H$22*基本参数表!$L$10*基本参数表!$H$6/1000)</f>
        <v>0</v>
      </c>
      <c r="BW20" s="9">
        <f>BT20/(基本参数表!$H$22*基本参数表!$L$10*基本参数表!$D$6/1000)</f>
        <v>0</v>
      </c>
      <c r="BX20" s="10">
        <f>BU20/(基本参数表!$H$22*基本参数表!$L$10*基本参数表!$H$6/1000)</f>
        <v>0</v>
      </c>
      <c r="BY20" s="22"/>
      <c r="BZ20" s="22"/>
    </row>
    <row r="21" spans="1:78" s="12" customFormat="1">
      <c r="A21" s="68"/>
      <c r="B21" s="20">
        <v>4</v>
      </c>
      <c r="C21" s="10">
        <f t="shared" si="17"/>
        <v>0.99513403437078507</v>
      </c>
      <c r="D21" s="10">
        <f t="shared" si="18"/>
        <v>-6.9586550480032719E-2</v>
      </c>
      <c r="E21" s="10">
        <f t="shared" ref="E21:E25" si="19">SIN(RADIANS(B21))</f>
        <v>6.9756473744125302E-2</v>
      </c>
      <c r="F21" s="10"/>
      <c r="G21" s="10"/>
      <c r="H21" s="10"/>
      <c r="I21" s="23">
        <f t="shared" si="12"/>
        <v>0</v>
      </c>
      <c r="J21" s="10"/>
      <c r="K21" s="10"/>
      <c r="L21" s="23">
        <f t="shared" si="4"/>
        <v>0</v>
      </c>
      <c r="M21" s="10"/>
      <c r="N21" s="10"/>
      <c r="O21" s="10"/>
      <c r="P21" s="10"/>
      <c r="Q21" s="23">
        <f t="shared" si="0"/>
        <v>0</v>
      </c>
      <c r="R21" s="10"/>
      <c r="S21" s="10"/>
      <c r="T21" s="10"/>
      <c r="U21" s="23">
        <f t="shared" si="5"/>
        <v>0</v>
      </c>
      <c r="V21" s="10"/>
      <c r="W21" s="10"/>
      <c r="X21" s="23">
        <f t="shared" si="6"/>
        <v>0</v>
      </c>
      <c r="Y21" s="10"/>
      <c r="Z21" s="10"/>
      <c r="AA21" s="10"/>
      <c r="AB21" s="10"/>
      <c r="AC21" s="10">
        <f t="shared" si="7"/>
        <v>0</v>
      </c>
      <c r="AD21" s="10"/>
      <c r="AE21" s="10"/>
      <c r="AF21" s="10"/>
      <c r="AG21" s="23">
        <f t="shared" si="8"/>
        <v>0</v>
      </c>
      <c r="AH21" s="10"/>
      <c r="AI21" s="10"/>
      <c r="AJ21" s="23">
        <f t="shared" si="9"/>
        <v>0</v>
      </c>
      <c r="AK21" s="10"/>
      <c r="AL21" s="10"/>
      <c r="AM21" s="10"/>
      <c r="AN21" s="10"/>
      <c r="AO21" s="10">
        <f t="shared" si="1"/>
        <v>0</v>
      </c>
      <c r="AP21" s="10">
        <f>-(-F21*SIN(RADIANS($A$19))+AD21*COS(RADIANS($A$19)))/(基本参数表!$H$22*基本参数表!$L$10)</f>
        <v>0</v>
      </c>
      <c r="AQ21" s="10">
        <f>-(-I21*SIN(RADIANS($A$19))+AG21*COS(RADIANS($A$19)))/(基本参数表!$H$22*基本参数表!$L$10)</f>
        <v>0</v>
      </c>
      <c r="AR21" s="10">
        <f>-(-L21*SIN(RADIANS($A$19))+AJ21*COS(RADIANS($A$19)))/(基本参数表!$H$22*基本参数表!$L$10)</f>
        <v>0</v>
      </c>
      <c r="AS21" s="10">
        <f>-(-M21*SIN(RADIANS($A$19))+AK21*COS(RADIANS($A$19)))/(基本参数表!$H$22*基本参数表!$L$10)</f>
        <v>0</v>
      </c>
      <c r="AT21" s="10">
        <f>-(-N21*SIN(RADIANS($A$19))+AL21*COS(RADIANS($A$19)))/(基本参数表!$H$22*基本参数表!$L$10)</f>
        <v>0</v>
      </c>
      <c r="AU21" s="10">
        <f>-(-O21*SIN(RADIANS($A$19))+AM21*COS(RADIANS($A$19)))/(基本参数表!$H$22*基本参数表!$L$10)</f>
        <v>0</v>
      </c>
      <c r="AV21" s="10">
        <f>-(-P21*SIN(RADIANS($A$19))+AN21*COS(RADIANS($A$19)))/(基本参数表!$H$22*基本参数表!$L$10)</f>
        <v>0</v>
      </c>
      <c r="AW21" s="10">
        <f>-(-Q21*SIN(RADIANS($A$19))+AO21*COS(RADIANS($A$19)))/(基本参数表!$H$22*基本参数表!$L$10)</f>
        <v>0</v>
      </c>
      <c r="AX21" s="10">
        <f>-(F21*COS(RADIANS($A$19))*COS(RADIANS(B21))+R21*SIN(RADIANS(B21))+AD21*SIN(RADIANS($A$19))*COS(RADIANS(B21)))/(基本参数表!$H$22*基本参数表!$L$10)</f>
        <v>0</v>
      </c>
      <c r="AY21" s="10">
        <f>-(I21*COS(RADIANS($A$19))*COS(RADIANS(B21))+U21*SIN(RADIANS(B21))+AG21*SIN(RADIANS($A$19))*COS(RADIANS(B21)))/(基本参数表!$H$22*基本参数表!$L$10)</f>
        <v>0</v>
      </c>
      <c r="AZ21" s="10">
        <f>-(L21*COS(RADIANS($A$19))*COS(RADIANS(C21))+X21*SIN(RADIANS(C21))+AJ21*SIN(RADIANS($A$19))*COS(RADIANS(C21)))/(基本参数表!$H$22*基本参数表!$L$10)</f>
        <v>0</v>
      </c>
      <c r="BA21" s="10">
        <f>-(M21*COS(RADIANS($A$19))*COS(RADIANS(D21))+Y21*SIN(RADIANS(D21))+AK21*SIN(RADIANS($A$19))*COS(RADIANS(D21)))/(基本参数表!$H$22*基本参数表!$L$10)</f>
        <v>0</v>
      </c>
      <c r="BB21" s="10">
        <f>-(N21*COS(RADIANS($A$19))*COS(RADIANS(E21))+Z21*SIN(RADIANS(E21))+AL21*SIN(RADIANS($A$19))*COS(RADIANS(E21)))/(基本参数表!$H$22*基本参数表!$L$10)</f>
        <v>0</v>
      </c>
      <c r="BC21" s="10">
        <f>-(O21*COS(RADIANS($A$19))*COS(RADIANS(F21))+AA21*SIN(RADIANS(F21))+AM21*SIN(RADIANS($A$19))*COS(RADIANS(F21)))/(基本参数表!$H$22*基本参数表!$L$10)</f>
        <v>0</v>
      </c>
      <c r="BD21" s="10">
        <f>-(P21*COS(RADIANS($A$19))*COS(RADIANS(I21))+AB21*SIN(RADIANS(I21))+AN21*SIN(RADIANS($A$19))*COS(RADIANS(I21)))/(基本参数表!$H$22*基本参数表!$L$10)</f>
        <v>0</v>
      </c>
      <c r="BE21" s="9">
        <f>-(Q21*COS(RADIANS($A$19))*COS(RADIANS(L21))+AC21*SIN(RADIANS(L21))+AO21*SIN(RADIANS($A$19))*COS(RADIANS(L21)))/(基本参数表!$H$22*基本参数表!$L$10)</f>
        <v>0</v>
      </c>
      <c r="BF21" s="10">
        <f>(-F21*COS(RADIANS($A$19))*SIN(RADIANS(B21))+R21*COS(RADIANS(B21))-AD21*SIN(RADIANS($A$19))*SIN(RADIANS(B21)))/(基本参数表!$H$22*基本参数表!$L$10)</f>
        <v>0</v>
      </c>
      <c r="BG21" s="10">
        <f>(-I21*COS(RADIANS($A$19))*SIN(RADIANS(B21))+U21*COS(RADIANS(B21))-AG21*SIN(RADIANS($A$19))*SIN(RADIANS(B21)))/(基本参数表!$H$22*基本参数表!$L$10)</f>
        <v>0</v>
      </c>
      <c r="BH21" s="10">
        <f>(-L21*COS(RADIANS($A$19))*SIN(RADIANS(B21))+X21*COS(RADIANS(B21))-AJ21*SIN(RADIANS($A$19))*SIN(RADIANS(B21)))/(基本参数表!$H$22*基本参数表!$L$10)</f>
        <v>0</v>
      </c>
      <c r="BI21" s="10">
        <f>(-M21*COS(RADIANS($A$19))*SIN(RADIANS(B21))+Y21*COS(RADIANS(B21))-AK21*SIN(RADIANS($A$19))*SIN(RADIANS(B21)))/(基本参数表!$H$22*基本参数表!$L$10)</f>
        <v>0</v>
      </c>
      <c r="BJ21" s="10">
        <f>(-N21*COS(RADIANS($A$19))*SIN(RADIANS(B21))+Z21*COS(RADIANS(B21))-AL21*SIN(RADIANS($A$19))*SIN(RADIANS(B21)))/(基本参数表!$H$22*基本参数表!$L$10)</f>
        <v>0</v>
      </c>
      <c r="BK21" s="10">
        <f>(-O21*COS(RADIANS($A$19))*SIN(RADIANS(B21))+AA21*COS(RADIANS(B21))-AM21*SIN(RADIANS($A$19))*SIN(RADIANS(B21)))/(基本参数表!$H$22*基本参数表!$L$10)</f>
        <v>0</v>
      </c>
      <c r="BL21" s="10">
        <f>(-P21*COS(RADIANS($A$19))*SIN(RADIANS(B21))+AB21*COS(RADIANS(B21))-AN21*SIN(RADIANS($A$19))*SIN(RADIANS(B21)))/(基本参数表!$H$22*基本参数表!$L$10)</f>
        <v>0</v>
      </c>
      <c r="BM21" s="9">
        <f>(-Q21*COS(RADIANS($A$19))*SIN(RADIANS(B21))+AC21*COS(RADIANS(B21))-AO21*SIN(RADIANS($A$19))*SIN(RADIANS(B21)))/(基本参数表!$H$22*基本参数表!$L$10)</f>
        <v>0</v>
      </c>
      <c r="BN21" s="10" t="e">
        <f t="shared" si="10"/>
        <v>#DIV/0!</v>
      </c>
      <c r="BO21" s="10" t="e">
        <f t="shared" si="10"/>
        <v>#DIV/0!</v>
      </c>
      <c r="BP21" s="10" t="e">
        <f t="shared" si="10"/>
        <v>#DIV/0!</v>
      </c>
      <c r="BQ21" s="10" t="e">
        <f t="shared" si="10"/>
        <v>#DIV/0!</v>
      </c>
      <c r="BR21" s="9" t="e">
        <f t="shared" si="11"/>
        <v>#DIV/0!</v>
      </c>
      <c r="BS21" s="10"/>
      <c r="BT21" s="9"/>
      <c r="BU21" s="10"/>
      <c r="BV21" s="10">
        <f>BS21/(基本参数表!$H$22*基本参数表!$L$10*基本参数表!$H$6/1000)</f>
        <v>0</v>
      </c>
      <c r="BW21" s="9">
        <f>BT21/(基本参数表!$H$22*基本参数表!$L$10*基本参数表!$D$6/1000)</f>
        <v>0</v>
      </c>
      <c r="BX21" s="10">
        <f>BU21/(基本参数表!$H$22*基本参数表!$L$10*基本参数表!$H$6/1000)</f>
        <v>0</v>
      </c>
      <c r="BY21" s="22"/>
      <c r="BZ21" s="22"/>
    </row>
    <row r="22" spans="1:78" s="12" customFormat="1">
      <c r="A22" s="68"/>
      <c r="B22" s="20">
        <v>6</v>
      </c>
      <c r="C22" s="10">
        <f t="shared" si="17"/>
        <v>0.99209929001565178</v>
      </c>
      <c r="D22" s="10">
        <f t="shared" si="18"/>
        <v>-6.9374340482214691E-2</v>
      </c>
      <c r="E22" s="10">
        <f t="shared" si="19"/>
        <v>0.10452846326765347</v>
      </c>
      <c r="F22" s="10"/>
      <c r="G22" s="10"/>
      <c r="H22" s="10"/>
      <c r="I22" s="23">
        <f t="shared" si="12"/>
        <v>0</v>
      </c>
      <c r="J22" s="10"/>
      <c r="K22" s="10"/>
      <c r="L22" s="23">
        <f t="shared" si="4"/>
        <v>0</v>
      </c>
      <c r="M22" s="10"/>
      <c r="N22" s="10"/>
      <c r="O22" s="10"/>
      <c r="P22" s="10"/>
      <c r="Q22" s="23">
        <f t="shared" si="0"/>
        <v>0</v>
      </c>
      <c r="R22" s="10"/>
      <c r="S22" s="10"/>
      <c r="T22" s="10"/>
      <c r="U22" s="23">
        <f t="shared" si="5"/>
        <v>0</v>
      </c>
      <c r="V22" s="10"/>
      <c r="W22" s="10"/>
      <c r="X22" s="23">
        <f t="shared" si="6"/>
        <v>0</v>
      </c>
      <c r="Y22" s="10"/>
      <c r="Z22" s="10"/>
      <c r="AA22" s="10"/>
      <c r="AB22" s="10"/>
      <c r="AC22" s="10">
        <f t="shared" si="7"/>
        <v>0</v>
      </c>
      <c r="AD22" s="10"/>
      <c r="AE22" s="10"/>
      <c r="AF22" s="10"/>
      <c r="AG22" s="23">
        <f t="shared" si="8"/>
        <v>0</v>
      </c>
      <c r="AH22" s="10"/>
      <c r="AI22" s="10"/>
      <c r="AJ22" s="23">
        <f t="shared" si="9"/>
        <v>0</v>
      </c>
      <c r="AK22" s="10"/>
      <c r="AL22" s="10"/>
      <c r="AM22" s="10"/>
      <c r="AN22" s="10"/>
      <c r="AO22" s="10">
        <f t="shared" si="1"/>
        <v>0</v>
      </c>
      <c r="AP22" s="10">
        <f>-(-F22*SIN(RADIANS($A$19))+AD22*COS(RADIANS($A$19)))/(基本参数表!$H$22*基本参数表!$L$10)</f>
        <v>0</v>
      </c>
      <c r="AQ22" s="10">
        <f>-(-I22*SIN(RADIANS($A$19))+AG22*COS(RADIANS($A$19)))/(基本参数表!$H$22*基本参数表!$L$10)</f>
        <v>0</v>
      </c>
      <c r="AR22" s="10">
        <f>-(-L22*SIN(RADIANS($A$19))+AJ22*COS(RADIANS($A$19)))/(基本参数表!$H$22*基本参数表!$L$10)</f>
        <v>0</v>
      </c>
      <c r="AS22" s="10">
        <f>-(-M22*SIN(RADIANS($A$19))+AK22*COS(RADIANS($A$19)))/(基本参数表!$H$22*基本参数表!$L$10)</f>
        <v>0</v>
      </c>
      <c r="AT22" s="10">
        <f>-(-N22*SIN(RADIANS($A$19))+AL22*COS(RADIANS($A$19)))/(基本参数表!$H$22*基本参数表!$L$10)</f>
        <v>0</v>
      </c>
      <c r="AU22" s="10">
        <f>-(-O22*SIN(RADIANS($A$19))+AM22*COS(RADIANS($A$19)))/(基本参数表!$H$22*基本参数表!$L$10)</f>
        <v>0</v>
      </c>
      <c r="AV22" s="10">
        <f>-(-P22*SIN(RADIANS($A$19))+AN22*COS(RADIANS($A$19)))/(基本参数表!$H$22*基本参数表!$L$10)</f>
        <v>0</v>
      </c>
      <c r="AW22" s="10">
        <f>-(-Q22*SIN(RADIANS($A$19))+AO22*COS(RADIANS($A$19)))/(基本参数表!$H$22*基本参数表!$L$10)</f>
        <v>0</v>
      </c>
      <c r="AX22" s="10">
        <f>-(F22*COS(RADIANS($A$19))*COS(RADIANS(B22))+R22*SIN(RADIANS(B22))+AD22*SIN(RADIANS($A$19))*COS(RADIANS(B22)))/(基本参数表!$H$22*基本参数表!$L$10)</f>
        <v>0</v>
      </c>
      <c r="AY22" s="10">
        <f>-(I22*COS(RADIANS($A$19))*COS(RADIANS(B22))+U22*SIN(RADIANS(B22))+AG22*SIN(RADIANS($A$19))*COS(RADIANS(B22)))/(基本参数表!$H$22*基本参数表!$L$10)</f>
        <v>0</v>
      </c>
      <c r="AZ22" s="10">
        <f>-(L22*COS(RADIANS($A$19))*COS(RADIANS(C22))+X22*SIN(RADIANS(C22))+AJ22*SIN(RADIANS($A$19))*COS(RADIANS(C22)))/(基本参数表!$H$22*基本参数表!$L$10)</f>
        <v>0</v>
      </c>
      <c r="BA22" s="10">
        <f>-(M22*COS(RADIANS($A$19))*COS(RADIANS(D22))+Y22*SIN(RADIANS(D22))+AK22*SIN(RADIANS($A$19))*COS(RADIANS(D22)))/(基本参数表!$H$22*基本参数表!$L$10)</f>
        <v>0</v>
      </c>
      <c r="BB22" s="10">
        <f>-(N22*COS(RADIANS($A$19))*COS(RADIANS(E22))+Z22*SIN(RADIANS(E22))+AL22*SIN(RADIANS($A$19))*COS(RADIANS(E22)))/(基本参数表!$H$22*基本参数表!$L$10)</f>
        <v>0</v>
      </c>
      <c r="BC22" s="10">
        <f>-(O22*COS(RADIANS($A$19))*COS(RADIANS(F22))+AA22*SIN(RADIANS(F22))+AM22*SIN(RADIANS($A$19))*COS(RADIANS(F22)))/(基本参数表!$H$22*基本参数表!$L$10)</f>
        <v>0</v>
      </c>
      <c r="BD22" s="10">
        <f>-(P22*COS(RADIANS($A$19))*COS(RADIANS(I22))+AB22*SIN(RADIANS(I22))+AN22*SIN(RADIANS($A$19))*COS(RADIANS(I22)))/(基本参数表!$H$22*基本参数表!$L$10)</f>
        <v>0</v>
      </c>
      <c r="BE22" s="9">
        <f>-(Q22*COS(RADIANS($A$19))*COS(RADIANS(L22))+AC22*SIN(RADIANS(L22))+AO22*SIN(RADIANS($A$19))*COS(RADIANS(L22)))/(基本参数表!$H$22*基本参数表!$L$10)</f>
        <v>0</v>
      </c>
      <c r="BF22" s="10">
        <f>(-F22*COS(RADIANS($A$19))*SIN(RADIANS(B22))+R22*COS(RADIANS(B22))-AD22*SIN(RADIANS($A$19))*SIN(RADIANS(B22)))/(基本参数表!$H$22*基本参数表!$L$10)</f>
        <v>0</v>
      </c>
      <c r="BG22" s="10">
        <f>(-I22*COS(RADIANS($A$19))*SIN(RADIANS(B22))+U22*COS(RADIANS(B22))-AG22*SIN(RADIANS($A$19))*SIN(RADIANS(B22)))/(基本参数表!$H$22*基本参数表!$L$10)</f>
        <v>0</v>
      </c>
      <c r="BH22" s="10">
        <f>(-L22*COS(RADIANS($A$19))*SIN(RADIANS(B22))+X22*COS(RADIANS(B22))-AJ22*SIN(RADIANS($A$19))*SIN(RADIANS(B22)))/(基本参数表!$H$22*基本参数表!$L$10)</f>
        <v>0</v>
      </c>
      <c r="BI22" s="10">
        <f>(-M22*COS(RADIANS($A$19))*SIN(RADIANS(B22))+Y22*COS(RADIANS(B22))-AK22*SIN(RADIANS($A$19))*SIN(RADIANS(B22)))/(基本参数表!$H$22*基本参数表!$L$10)</f>
        <v>0</v>
      </c>
      <c r="BJ22" s="10">
        <f>(-N22*COS(RADIANS($A$19))*SIN(RADIANS(B22))+Z22*COS(RADIANS(B22))-AL22*SIN(RADIANS($A$19))*SIN(RADIANS(B22)))/(基本参数表!$H$22*基本参数表!$L$10)</f>
        <v>0</v>
      </c>
      <c r="BK22" s="10">
        <f>(-O22*COS(RADIANS($A$19))*SIN(RADIANS(B22))+AA22*COS(RADIANS(B22))-AM22*SIN(RADIANS($A$19))*SIN(RADIANS(B22)))/(基本参数表!$H$22*基本参数表!$L$10)</f>
        <v>0</v>
      </c>
      <c r="BL22" s="10">
        <f>(-P22*COS(RADIANS($A$19))*SIN(RADIANS(B22))+AB22*COS(RADIANS(B22))-AN22*SIN(RADIANS($A$19))*SIN(RADIANS(B22)))/(基本参数表!$H$22*基本参数表!$L$10)</f>
        <v>0</v>
      </c>
      <c r="BM22" s="9">
        <f>(-Q22*COS(RADIANS($A$19))*SIN(RADIANS(B22))+AC22*COS(RADIANS(B22))-AO22*SIN(RADIANS($A$19))*SIN(RADIANS(B22)))/(基本参数表!$H$22*基本参数表!$L$10)</f>
        <v>0</v>
      </c>
      <c r="BN22" s="10" t="e">
        <f t="shared" si="10"/>
        <v>#DIV/0!</v>
      </c>
      <c r="BO22" s="10" t="e">
        <f t="shared" si="10"/>
        <v>#DIV/0!</v>
      </c>
      <c r="BP22" s="10" t="e">
        <f t="shared" si="10"/>
        <v>#DIV/0!</v>
      </c>
      <c r="BQ22" s="10" t="e">
        <f t="shared" si="10"/>
        <v>#DIV/0!</v>
      </c>
      <c r="BR22" s="9" t="e">
        <f t="shared" si="11"/>
        <v>#DIV/0!</v>
      </c>
      <c r="BS22" s="10"/>
      <c r="BT22" s="9"/>
      <c r="BU22" s="10"/>
      <c r="BV22" s="10">
        <f>BS22/(基本参数表!$H$22*基本参数表!$L$10*基本参数表!$H$6/1000)</f>
        <v>0</v>
      </c>
      <c r="BW22" s="9">
        <f>BT22/(基本参数表!$H$22*基本参数表!$L$10*基本参数表!$D$6/1000)</f>
        <v>0</v>
      </c>
      <c r="BX22" s="10">
        <f>BU22/(基本参数表!$H$22*基本参数表!$L$10*基本参数表!$H$6/1000)</f>
        <v>0</v>
      </c>
      <c r="BY22" s="22"/>
      <c r="BZ22" s="22"/>
    </row>
    <row r="23" spans="1:78" s="12" customFormat="1">
      <c r="A23" s="68"/>
      <c r="B23" s="20">
        <v>8</v>
      </c>
      <c r="C23" s="10">
        <f t="shared" si="17"/>
        <v>0.98785582549681494</v>
      </c>
      <c r="D23" s="10">
        <f t="shared" si="18"/>
        <v>-6.907760853681702E-2</v>
      </c>
      <c r="E23" s="10">
        <f t="shared" si="19"/>
        <v>0.13917310096006544</v>
      </c>
      <c r="F23" s="10"/>
      <c r="G23" s="10"/>
      <c r="H23" s="10"/>
      <c r="I23" s="23">
        <f t="shared" si="12"/>
        <v>0</v>
      </c>
      <c r="J23" s="10"/>
      <c r="K23" s="10"/>
      <c r="L23" s="23">
        <f t="shared" si="4"/>
        <v>0</v>
      </c>
      <c r="M23" s="10"/>
      <c r="N23" s="10"/>
      <c r="O23" s="10"/>
      <c r="P23" s="10"/>
      <c r="Q23" s="23">
        <f t="shared" si="0"/>
        <v>0</v>
      </c>
      <c r="R23" s="10"/>
      <c r="S23" s="10"/>
      <c r="T23" s="10"/>
      <c r="U23" s="23">
        <f t="shared" si="5"/>
        <v>0</v>
      </c>
      <c r="V23" s="10"/>
      <c r="W23" s="10"/>
      <c r="X23" s="23">
        <f t="shared" si="6"/>
        <v>0</v>
      </c>
      <c r="Y23" s="10"/>
      <c r="Z23" s="10"/>
      <c r="AA23" s="10"/>
      <c r="AB23" s="10"/>
      <c r="AC23" s="10">
        <f t="shared" si="7"/>
        <v>0</v>
      </c>
      <c r="AD23" s="10"/>
      <c r="AE23" s="10"/>
      <c r="AF23" s="10"/>
      <c r="AG23" s="23">
        <f t="shared" si="8"/>
        <v>0</v>
      </c>
      <c r="AH23" s="10"/>
      <c r="AI23" s="10"/>
      <c r="AJ23" s="23">
        <f t="shared" si="9"/>
        <v>0</v>
      </c>
      <c r="AK23" s="10"/>
      <c r="AL23" s="10"/>
      <c r="AM23" s="10"/>
      <c r="AN23" s="10"/>
      <c r="AO23" s="10">
        <f t="shared" si="1"/>
        <v>0</v>
      </c>
      <c r="AP23" s="10">
        <f>-(-F23*SIN(RADIANS($A$19))+AD23*COS(RADIANS($A$19)))/(基本参数表!$H$22*基本参数表!$L$10)</f>
        <v>0</v>
      </c>
      <c r="AQ23" s="10">
        <f>-(-I23*SIN(RADIANS($A$19))+AG23*COS(RADIANS($A$19)))/(基本参数表!$H$22*基本参数表!$L$10)</f>
        <v>0</v>
      </c>
      <c r="AR23" s="10">
        <f>-(-L23*SIN(RADIANS($A$19))+AJ23*COS(RADIANS($A$19)))/(基本参数表!$H$22*基本参数表!$L$10)</f>
        <v>0</v>
      </c>
      <c r="AS23" s="10">
        <f>-(-M23*SIN(RADIANS($A$19))+AK23*COS(RADIANS($A$19)))/(基本参数表!$H$22*基本参数表!$L$10)</f>
        <v>0</v>
      </c>
      <c r="AT23" s="10">
        <f>-(-N23*SIN(RADIANS($A$19))+AL23*COS(RADIANS($A$19)))/(基本参数表!$H$22*基本参数表!$L$10)</f>
        <v>0</v>
      </c>
      <c r="AU23" s="10">
        <f>-(-O23*SIN(RADIANS($A$19))+AM23*COS(RADIANS($A$19)))/(基本参数表!$H$22*基本参数表!$L$10)</f>
        <v>0</v>
      </c>
      <c r="AV23" s="10">
        <f>-(-P23*SIN(RADIANS($A$19))+AN23*COS(RADIANS($A$19)))/(基本参数表!$H$22*基本参数表!$L$10)</f>
        <v>0</v>
      </c>
      <c r="AW23" s="10">
        <f>-(-Q23*SIN(RADIANS($A$19))+AO23*COS(RADIANS($A$19)))/(基本参数表!$H$22*基本参数表!$L$10)</f>
        <v>0</v>
      </c>
      <c r="AX23" s="10">
        <f>-(F23*COS(RADIANS($A$19))*COS(RADIANS(B23))+R23*SIN(RADIANS(B23))+AD23*SIN(RADIANS($A$19))*COS(RADIANS(B23)))/(基本参数表!$H$22*基本参数表!$L$10)</f>
        <v>0</v>
      </c>
      <c r="AY23" s="10">
        <f>-(I23*COS(RADIANS($A$19))*COS(RADIANS(B23))+U23*SIN(RADIANS(B23))+AG23*SIN(RADIANS($A$19))*COS(RADIANS(B23)))/(基本参数表!$H$22*基本参数表!$L$10)</f>
        <v>0</v>
      </c>
      <c r="AZ23" s="10">
        <f>-(L23*COS(RADIANS($A$19))*COS(RADIANS(C23))+X23*SIN(RADIANS(C23))+AJ23*SIN(RADIANS($A$19))*COS(RADIANS(C23)))/(基本参数表!$H$22*基本参数表!$L$10)</f>
        <v>0</v>
      </c>
      <c r="BA23" s="10">
        <f>-(M23*COS(RADIANS($A$19))*COS(RADIANS(D23))+Y23*SIN(RADIANS(D23))+AK23*SIN(RADIANS($A$19))*COS(RADIANS(D23)))/(基本参数表!$H$22*基本参数表!$L$10)</f>
        <v>0</v>
      </c>
      <c r="BB23" s="10">
        <f>-(N23*COS(RADIANS($A$19))*COS(RADIANS(E23))+Z23*SIN(RADIANS(E23))+AL23*SIN(RADIANS($A$19))*COS(RADIANS(E23)))/(基本参数表!$H$22*基本参数表!$L$10)</f>
        <v>0</v>
      </c>
      <c r="BC23" s="10">
        <f>-(O23*COS(RADIANS($A$19))*COS(RADIANS(F23))+AA23*SIN(RADIANS(F23))+AM23*SIN(RADIANS($A$19))*COS(RADIANS(F23)))/(基本参数表!$H$22*基本参数表!$L$10)</f>
        <v>0</v>
      </c>
      <c r="BD23" s="10">
        <f>-(P23*COS(RADIANS($A$19))*COS(RADIANS(I23))+AB23*SIN(RADIANS(I23))+AN23*SIN(RADIANS($A$19))*COS(RADIANS(I23)))/(基本参数表!$H$22*基本参数表!$L$10)</f>
        <v>0</v>
      </c>
      <c r="BE23" s="9">
        <f>-(Q23*COS(RADIANS($A$19))*COS(RADIANS(L23))+AC23*SIN(RADIANS(L23))+AO23*SIN(RADIANS($A$19))*COS(RADIANS(L23)))/(基本参数表!$H$22*基本参数表!$L$10)</f>
        <v>0</v>
      </c>
      <c r="BF23" s="10">
        <f>(-F23*COS(RADIANS($A$19))*SIN(RADIANS(B23))+R23*COS(RADIANS(B23))-AD23*SIN(RADIANS($A$19))*SIN(RADIANS(B23)))/(基本参数表!$H$22*基本参数表!$L$10)</f>
        <v>0</v>
      </c>
      <c r="BG23" s="10">
        <f>(-I23*COS(RADIANS($A$19))*SIN(RADIANS(B23))+U23*COS(RADIANS(B23))-AG23*SIN(RADIANS($A$19))*SIN(RADIANS(B23)))/(基本参数表!$H$22*基本参数表!$L$10)</f>
        <v>0</v>
      </c>
      <c r="BH23" s="10">
        <f>(-L23*COS(RADIANS($A$19))*SIN(RADIANS(B23))+X23*COS(RADIANS(B23))-AJ23*SIN(RADIANS($A$19))*SIN(RADIANS(B23)))/(基本参数表!$H$22*基本参数表!$L$10)</f>
        <v>0</v>
      </c>
      <c r="BI23" s="10">
        <f>(-M23*COS(RADIANS($A$19))*SIN(RADIANS(B23))+Y23*COS(RADIANS(B23))-AK23*SIN(RADIANS($A$19))*SIN(RADIANS(B23)))/(基本参数表!$H$22*基本参数表!$L$10)</f>
        <v>0</v>
      </c>
      <c r="BJ23" s="10">
        <f>(-N23*COS(RADIANS($A$19))*SIN(RADIANS(B23))+Z23*COS(RADIANS(B23))-AL23*SIN(RADIANS($A$19))*SIN(RADIANS(B23)))/(基本参数表!$H$22*基本参数表!$L$10)</f>
        <v>0</v>
      </c>
      <c r="BK23" s="10">
        <f>(-O23*COS(RADIANS($A$19))*SIN(RADIANS(B23))+AA23*COS(RADIANS(B23))-AM23*SIN(RADIANS($A$19))*SIN(RADIANS(B23)))/(基本参数表!$H$22*基本参数表!$L$10)</f>
        <v>0</v>
      </c>
      <c r="BL23" s="10">
        <f>(-P23*COS(RADIANS($A$19))*SIN(RADIANS(B23))+AB23*COS(RADIANS(B23))-AN23*SIN(RADIANS($A$19))*SIN(RADIANS(B23)))/(基本参数表!$H$22*基本参数表!$L$10)</f>
        <v>0</v>
      </c>
      <c r="BM23" s="9">
        <f>(-Q23*COS(RADIANS($A$19))*SIN(RADIANS(B23))+AC23*COS(RADIANS(B23))-AO23*SIN(RADIANS($A$19))*SIN(RADIANS(B23)))/(基本参数表!$H$22*基本参数表!$L$10)</f>
        <v>0</v>
      </c>
      <c r="BN23" s="10" t="e">
        <f t="shared" si="10"/>
        <v>#DIV/0!</v>
      </c>
      <c r="BO23" s="10" t="e">
        <f t="shared" si="10"/>
        <v>#DIV/0!</v>
      </c>
      <c r="BP23" s="10" t="e">
        <f t="shared" si="10"/>
        <v>#DIV/0!</v>
      </c>
      <c r="BQ23" s="10" t="e">
        <f t="shared" si="10"/>
        <v>#DIV/0!</v>
      </c>
      <c r="BR23" s="9" t="e">
        <f t="shared" si="11"/>
        <v>#DIV/0!</v>
      </c>
      <c r="BS23" s="10"/>
      <c r="BT23" s="9"/>
      <c r="BU23" s="10"/>
      <c r="BV23" s="10">
        <f>BS23/(基本参数表!$H$22*基本参数表!$L$10*基本参数表!$H$6/1000)</f>
        <v>0</v>
      </c>
      <c r="BW23" s="9">
        <f>BT23/(基本参数表!$H$22*基本参数表!$L$10*基本参数表!$D$6/1000)</f>
        <v>0</v>
      </c>
      <c r="BX23" s="10">
        <f>BU23/(基本参数表!$H$22*基本参数表!$L$10*基本参数表!$H$6/1000)</f>
        <v>0</v>
      </c>
      <c r="BY23" s="22"/>
      <c r="BZ23" s="22"/>
    </row>
    <row r="24" spans="1:78" s="12" customFormat="1">
      <c r="A24" s="68"/>
      <c r="B24" s="20">
        <v>10</v>
      </c>
      <c r="C24" s="10">
        <f t="shared" si="17"/>
        <v>0.98240881082213483</v>
      </c>
      <c r="D24" s="10">
        <f t="shared" si="18"/>
        <v>-6.869671616600713E-2</v>
      </c>
      <c r="E24" s="10">
        <f t="shared" si="19"/>
        <v>0.17364817766693033</v>
      </c>
      <c r="F24" s="10"/>
      <c r="G24" s="10"/>
      <c r="H24" s="10"/>
      <c r="I24" s="23">
        <f t="shared" si="12"/>
        <v>0</v>
      </c>
      <c r="J24" s="10"/>
      <c r="K24" s="10"/>
      <c r="L24" s="23">
        <f t="shared" si="4"/>
        <v>0</v>
      </c>
      <c r="M24" s="10"/>
      <c r="N24" s="10"/>
      <c r="O24" s="10"/>
      <c r="P24" s="10"/>
      <c r="Q24" s="23">
        <f t="shared" si="0"/>
        <v>0</v>
      </c>
      <c r="R24" s="10"/>
      <c r="S24" s="10"/>
      <c r="T24" s="10"/>
      <c r="U24" s="23">
        <f t="shared" si="5"/>
        <v>0</v>
      </c>
      <c r="V24" s="10"/>
      <c r="W24" s="10"/>
      <c r="X24" s="23">
        <f t="shared" si="6"/>
        <v>0</v>
      </c>
      <c r="Y24" s="10"/>
      <c r="Z24" s="10"/>
      <c r="AA24" s="10"/>
      <c r="AB24" s="10"/>
      <c r="AC24" s="10">
        <f t="shared" si="7"/>
        <v>0</v>
      </c>
      <c r="AD24" s="10"/>
      <c r="AE24" s="10"/>
      <c r="AF24" s="10"/>
      <c r="AG24" s="23">
        <f t="shared" si="8"/>
        <v>0</v>
      </c>
      <c r="AH24" s="10"/>
      <c r="AI24" s="10"/>
      <c r="AJ24" s="23">
        <f t="shared" si="9"/>
        <v>0</v>
      </c>
      <c r="AK24" s="10"/>
      <c r="AL24" s="10"/>
      <c r="AM24" s="10"/>
      <c r="AN24" s="10"/>
      <c r="AO24" s="10">
        <f t="shared" si="1"/>
        <v>0</v>
      </c>
      <c r="AP24" s="10">
        <f>-(-F24*SIN(RADIANS($A$19))+AD24*COS(RADIANS($A$19)))/(基本参数表!$H$22*基本参数表!$L$10)</f>
        <v>0</v>
      </c>
      <c r="AQ24" s="10">
        <f>-(-I24*SIN(RADIANS($A$19))+AG24*COS(RADIANS($A$19)))/(基本参数表!$H$22*基本参数表!$L$10)</f>
        <v>0</v>
      </c>
      <c r="AR24" s="10">
        <f>-(-L24*SIN(RADIANS($A$19))+AJ24*COS(RADIANS($A$19)))/(基本参数表!$H$22*基本参数表!$L$10)</f>
        <v>0</v>
      </c>
      <c r="AS24" s="10">
        <f>-(-M24*SIN(RADIANS($A$19))+AK24*COS(RADIANS($A$19)))/(基本参数表!$H$22*基本参数表!$L$10)</f>
        <v>0</v>
      </c>
      <c r="AT24" s="10">
        <f>-(-N24*SIN(RADIANS($A$19))+AL24*COS(RADIANS($A$19)))/(基本参数表!$H$22*基本参数表!$L$10)</f>
        <v>0</v>
      </c>
      <c r="AU24" s="10">
        <f>-(-O24*SIN(RADIANS($A$19))+AM24*COS(RADIANS($A$19)))/(基本参数表!$H$22*基本参数表!$L$10)</f>
        <v>0</v>
      </c>
      <c r="AV24" s="10">
        <f>-(-P24*SIN(RADIANS($A$19))+AN24*COS(RADIANS($A$19)))/(基本参数表!$H$22*基本参数表!$L$10)</f>
        <v>0</v>
      </c>
      <c r="AW24" s="10">
        <f>-(-Q24*SIN(RADIANS($A$19))+AO24*COS(RADIANS($A$19)))/(基本参数表!$H$22*基本参数表!$L$10)</f>
        <v>0</v>
      </c>
      <c r="AX24" s="10">
        <f>-(F24*COS(RADIANS($A$19))*COS(RADIANS(B24))+R24*SIN(RADIANS(B24))+AD24*SIN(RADIANS($A$19))*COS(RADIANS(B24)))/(基本参数表!$H$22*基本参数表!$L$10)</f>
        <v>0</v>
      </c>
      <c r="AY24" s="10">
        <f>-(I24*COS(RADIANS($A$19))*COS(RADIANS(B24))+U24*SIN(RADIANS(B24))+AG24*SIN(RADIANS($A$19))*COS(RADIANS(B24)))/(基本参数表!$H$22*基本参数表!$L$10)</f>
        <v>0</v>
      </c>
      <c r="AZ24" s="10">
        <f>-(L24*COS(RADIANS($A$19))*COS(RADIANS(C24))+X24*SIN(RADIANS(C24))+AJ24*SIN(RADIANS($A$19))*COS(RADIANS(C24)))/(基本参数表!$H$22*基本参数表!$L$10)</f>
        <v>0</v>
      </c>
      <c r="BA24" s="10">
        <f>-(M24*COS(RADIANS($A$19))*COS(RADIANS(D24))+Y24*SIN(RADIANS(D24))+AK24*SIN(RADIANS($A$19))*COS(RADIANS(D24)))/(基本参数表!$H$22*基本参数表!$L$10)</f>
        <v>0</v>
      </c>
      <c r="BB24" s="10">
        <f>-(N24*COS(RADIANS($A$19))*COS(RADIANS(E24))+Z24*SIN(RADIANS(E24))+AL24*SIN(RADIANS($A$19))*COS(RADIANS(E24)))/(基本参数表!$H$22*基本参数表!$L$10)</f>
        <v>0</v>
      </c>
      <c r="BC24" s="10">
        <f>-(O24*COS(RADIANS($A$19))*COS(RADIANS(F24))+AA24*SIN(RADIANS(F24))+AM24*SIN(RADIANS($A$19))*COS(RADIANS(F24)))/(基本参数表!$H$22*基本参数表!$L$10)</f>
        <v>0</v>
      </c>
      <c r="BD24" s="10">
        <f>-(P24*COS(RADIANS($A$19))*COS(RADIANS(I24))+AB24*SIN(RADIANS(I24))+AN24*SIN(RADIANS($A$19))*COS(RADIANS(I24)))/(基本参数表!$H$22*基本参数表!$L$10)</f>
        <v>0</v>
      </c>
      <c r="BE24" s="9">
        <f>-(Q24*COS(RADIANS($A$19))*COS(RADIANS(L24))+AC24*SIN(RADIANS(L24))+AO24*SIN(RADIANS($A$19))*COS(RADIANS(L24)))/(基本参数表!$H$22*基本参数表!$L$10)</f>
        <v>0</v>
      </c>
      <c r="BF24" s="10">
        <f>(-F24*COS(RADIANS($A$19))*SIN(RADIANS(B24))+R24*COS(RADIANS(B24))-AD24*SIN(RADIANS($A$19))*SIN(RADIANS(B24)))/(基本参数表!$H$22*基本参数表!$L$10)</f>
        <v>0</v>
      </c>
      <c r="BG24" s="10">
        <f>(-I24*COS(RADIANS($A$19))*SIN(RADIANS(B24))+U24*COS(RADIANS(B24))-AG24*SIN(RADIANS($A$19))*SIN(RADIANS(B24)))/(基本参数表!$H$22*基本参数表!$L$10)</f>
        <v>0</v>
      </c>
      <c r="BH24" s="10">
        <f>(-L24*COS(RADIANS($A$19))*SIN(RADIANS(B24))+X24*COS(RADIANS(B24))-AJ24*SIN(RADIANS($A$19))*SIN(RADIANS(B24)))/(基本参数表!$H$22*基本参数表!$L$10)</f>
        <v>0</v>
      </c>
      <c r="BI24" s="10">
        <f>(-M24*COS(RADIANS($A$19))*SIN(RADIANS(B24))+Y24*COS(RADIANS(B24))-AK24*SIN(RADIANS($A$19))*SIN(RADIANS(B24)))/(基本参数表!$H$22*基本参数表!$L$10)</f>
        <v>0</v>
      </c>
      <c r="BJ24" s="10">
        <f>(-N24*COS(RADIANS($A$19))*SIN(RADIANS(B24))+Z24*COS(RADIANS(B24))-AL24*SIN(RADIANS($A$19))*SIN(RADIANS(B24)))/(基本参数表!$H$22*基本参数表!$L$10)</f>
        <v>0</v>
      </c>
      <c r="BK24" s="10">
        <f>(-O24*COS(RADIANS($A$19))*SIN(RADIANS(B24))+AA24*COS(RADIANS(B24))-AM24*SIN(RADIANS($A$19))*SIN(RADIANS(B24)))/(基本参数表!$H$22*基本参数表!$L$10)</f>
        <v>0</v>
      </c>
      <c r="BL24" s="10">
        <f>(-P24*COS(RADIANS($A$19))*SIN(RADIANS(B24))+AB24*COS(RADIANS(B24))-AN24*SIN(RADIANS($A$19))*SIN(RADIANS(B24)))/(基本参数表!$H$22*基本参数表!$L$10)</f>
        <v>0</v>
      </c>
      <c r="BM24" s="9">
        <f>(-Q24*COS(RADIANS($A$19))*SIN(RADIANS(B24))+AC24*COS(RADIANS(B24))-AO24*SIN(RADIANS($A$19))*SIN(RADIANS(B24)))/(基本参数表!$H$22*基本参数表!$L$10)</f>
        <v>0</v>
      </c>
      <c r="BN24" s="10" t="e">
        <f t="shared" si="10"/>
        <v>#DIV/0!</v>
      </c>
      <c r="BO24" s="10" t="e">
        <f t="shared" si="10"/>
        <v>#DIV/0!</v>
      </c>
      <c r="BP24" s="10" t="e">
        <f t="shared" si="10"/>
        <v>#DIV/0!</v>
      </c>
      <c r="BQ24" s="10" t="e">
        <f t="shared" si="10"/>
        <v>#DIV/0!</v>
      </c>
      <c r="BR24" s="9" t="e">
        <f t="shared" si="11"/>
        <v>#DIV/0!</v>
      </c>
      <c r="BS24" s="10"/>
      <c r="BT24" s="9"/>
      <c r="BU24" s="10"/>
      <c r="BV24" s="10">
        <f>BS24/(基本参数表!$H$22*基本参数表!$L$10*基本参数表!$H$6/1000)</f>
        <v>0</v>
      </c>
      <c r="BW24" s="9">
        <f>BT24/(基本参数表!$H$22*基本参数表!$L$10*基本参数表!$D$6/1000)</f>
        <v>0</v>
      </c>
      <c r="BX24" s="10">
        <f>BU24/(基本参数表!$H$22*基本参数表!$L$10*基本参数表!$H$6/1000)</f>
        <v>0</v>
      </c>
      <c r="BY24" s="22"/>
      <c r="BZ24" s="22"/>
    </row>
    <row r="25" spans="1:78" s="27" customFormat="1">
      <c r="A25" s="68"/>
      <c r="B25" s="19">
        <v>15</v>
      </c>
      <c r="C25" s="7">
        <f t="shared" si="17"/>
        <v>0.96357287952349036</v>
      </c>
      <c r="D25" s="7">
        <f t="shared" si="18"/>
        <v>-6.7379579540305934E-2</v>
      </c>
      <c r="E25" s="7">
        <f t="shared" si="19"/>
        <v>0.25881904510252074</v>
      </c>
      <c r="F25" s="7"/>
      <c r="G25" s="7"/>
      <c r="H25" s="7"/>
      <c r="I25" s="23">
        <f t="shared" si="12"/>
        <v>0</v>
      </c>
      <c r="J25" s="7"/>
      <c r="K25" s="7"/>
      <c r="L25" s="23">
        <f t="shared" si="4"/>
        <v>0</v>
      </c>
      <c r="M25" s="7"/>
      <c r="N25" s="7"/>
      <c r="O25" s="7"/>
      <c r="P25" s="7"/>
      <c r="Q25" s="23">
        <f t="shared" si="0"/>
        <v>0</v>
      </c>
      <c r="R25" s="7"/>
      <c r="S25" s="7"/>
      <c r="T25" s="7"/>
      <c r="U25" s="23">
        <f t="shared" si="5"/>
        <v>0</v>
      </c>
      <c r="V25" s="7"/>
      <c r="W25" s="7"/>
      <c r="X25" s="23">
        <f t="shared" si="6"/>
        <v>0</v>
      </c>
      <c r="Y25" s="7"/>
      <c r="Z25" s="7"/>
      <c r="AA25" s="7"/>
      <c r="AB25" s="7"/>
      <c r="AC25" s="10">
        <f t="shared" si="7"/>
        <v>0</v>
      </c>
      <c r="AD25" s="7"/>
      <c r="AE25" s="7"/>
      <c r="AF25" s="7"/>
      <c r="AG25" s="23">
        <f t="shared" si="8"/>
        <v>0</v>
      </c>
      <c r="AH25" s="7"/>
      <c r="AI25" s="7"/>
      <c r="AJ25" s="23">
        <f t="shared" si="9"/>
        <v>0</v>
      </c>
      <c r="AK25" s="7"/>
      <c r="AL25" s="7"/>
      <c r="AM25" s="7"/>
      <c r="AN25" s="7"/>
      <c r="AO25" s="10">
        <f t="shared" si="1"/>
        <v>0</v>
      </c>
      <c r="AP25" s="7">
        <f>-(-F25*SIN(RADIANS($A$19))+AD25*COS(RADIANS($A$19)))/(基本参数表!$H$22*基本参数表!$L$10)</f>
        <v>0</v>
      </c>
      <c r="AQ25" s="7">
        <f>-(-I25*SIN(RADIANS($A$19))+AG25*COS(RADIANS($A$19)))/(基本参数表!$H$22*基本参数表!$L$10)</f>
        <v>0</v>
      </c>
      <c r="AR25" s="7">
        <f>-(-L25*SIN(RADIANS($A$19))+AJ25*COS(RADIANS($A$19)))/(基本参数表!$H$22*基本参数表!$L$10)</f>
        <v>0</v>
      </c>
      <c r="AS25" s="7">
        <f>-(-M25*SIN(RADIANS($A$19))+AK25*COS(RADIANS($A$19)))/(基本参数表!$H$22*基本参数表!$L$10)</f>
        <v>0</v>
      </c>
      <c r="AT25" s="7">
        <f>-(-N25*SIN(RADIANS($A$19))+AL25*COS(RADIANS($A$19)))/(基本参数表!$H$22*基本参数表!$L$10)</f>
        <v>0</v>
      </c>
      <c r="AU25" s="7">
        <f>-(-O25*SIN(RADIANS($A$19))+AM25*COS(RADIANS($A$19)))/(基本参数表!$H$22*基本参数表!$L$10)</f>
        <v>0</v>
      </c>
      <c r="AV25" s="7">
        <f>-(-P25*SIN(RADIANS($A$19))+AN25*COS(RADIANS($A$19)))/(基本参数表!$H$22*基本参数表!$L$10)</f>
        <v>0</v>
      </c>
      <c r="AW25" s="7">
        <f>-(-Q25*SIN(RADIANS($A$19))+AO25*COS(RADIANS($A$19)))/(基本参数表!$H$22*基本参数表!$L$10)</f>
        <v>0</v>
      </c>
      <c r="AX25" s="7">
        <f>-(F25*COS(RADIANS($A$19))*COS(RADIANS(B25))+R25*SIN(RADIANS(B25))+AD25*SIN(RADIANS($A$19))*COS(RADIANS(B25)))/(基本参数表!$H$22*基本参数表!$L$10)</f>
        <v>0</v>
      </c>
      <c r="AY25" s="7">
        <f>-(I25*COS(RADIANS($A$19))*COS(RADIANS(B25))+U25*SIN(RADIANS(B25))+AG25*SIN(RADIANS($A$19))*COS(RADIANS(B25)))/(基本参数表!$H$22*基本参数表!$L$10)</f>
        <v>0</v>
      </c>
      <c r="AZ25" s="7">
        <f>-(L25*COS(RADIANS($A$19))*COS(RADIANS(C25))+X25*SIN(RADIANS(C25))+AJ25*SIN(RADIANS($A$19))*COS(RADIANS(C25)))/(基本参数表!$H$22*基本参数表!$L$10)</f>
        <v>0</v>
      </c>
      <c r="BA25" s="7">
        <f>-(M25*COS(RADIANS($A$19))*COS(RADIANS(D25))+Y25*SIN(RADIANS(D25))+AK25*SIN(RADIANS($A$19))*COS(RADIANS(D25)))/(基本参数表!$H$22*基本参数表!$L$10)</f>
        <v>0</v>
      </c>
      <c r="BB25" s="7">
        <f>-(N25*COS(RADIANS($A$19))*COS(RADIANS(E25))+Z25*SIN(RADIANS(E25))+AL25*SIN(RADIANS($A$19))*COS(RADIANS(E25)))/(基本参数表!$H$22*基本参数表!$L$10)</f>
        <v>0</v>
      </c>
      <c r="BC25" s="7">
        <f>-(O25*COS(RADIANS($A$19))*COS(RADIANS(F25))+AA25*SIN(RADIANS(F25))+AM25*SIN(RADIANS($A$19))*COS(RADIANS(F25)))/(基本参数表!$H$22*基本参数表!$L$10)</f>
        <v>0</v>
      </c>
      <c r="BD25" s="7">
        <f>-(P25*COS(RADIANS($A$19))*COS(RADIANS(I25))+AB25*SIN(RADIANS(I25))+AN25*SIN(RADIANS($A$19))*COS(RADIANS(I25)))/(基本参数表!$H$22*基本参数表!$L$10)</f>
        <v>0</v>
      </c>
      <c r="BE25" s="9">
        <f>-(Q25*COS(RADIANS($A$19))*COS(RADIANS(L25))+AC25*SIN(RADIANS(L25))+AO25*SIN(RADIANS($A$19))*COS(RADIANS(L25)))/(基本参数表!$H$22*基本参数表!$L$10)</f>
        <v>0</v>
      </c>
      <c r="BF25" s="7">
        <f>(-F25*COS(RADIANS($A$19))*SIN(RADIANS(B25))+R25*COS(RADIANS(B25))-AD25*SIN(RADIANS($A$19))*SIN(RADIANS(B25)))/(基本参数表!$H$22*基本参数表!$L$10)</f>
        <v>0</v>
      </c>
      <c r="BG25" s="7">
        <f>(-I25*COS(RADIANS($A$19))*SIN(RADIANS(B25))+U25*COS(RADIANS(B25))-AG25*SIN(RADIANS($A$19))*SIN(RADIANS(B25)))/(基本参数表!$H$22*基本参数表!$L$10)</f>
        <v>0</v>
      </c>
      <c r="BH25" s="7">
        <f>(-L25*COS(RADIANS($A$19))*SIN(RADIANS(B25))+X25*COS(RADIANS(B25))-AJ25*SIN(RADIANS($A$19))*SIN(RADIANS(B25)))/(基本参数表!$H$22*基本参数表!$L$10)</f>
        <v>0</v>
      </c>
      <c r="BI25" s="7">
        <f>(-M25*COS(RADIANS($A$19))*SIN(RADIANS(B25))+Y25*COS(RADIANS(B25))-AK25*SIN(RADIANS($A$19))*SIN(RADIANS(B25)))/(基本参数表!$H$22*基本参数表!$L$10)</f>
        <v>0</v>
      </c>
      <c r="BJ25" s="7">
        <f>(-N25*COS(RADIANS($A$19))*SIN(RADIANS(B25))+Z25*COS(RADIANS(B25))-AL25*SIN(RADIANS($A$19))*SIN(RADIANS(B25)))/(基本参数表!$H$22*基本参数表!$L$10)</f>
        <v>0</v>
      </c>
      <c r="BK25" s="7">
        <f>(-O25*COS(RADIANS($A$19))*SIN(RADIANS(B25))+AA25*COS(RADIANS(B25))-AM25*SIN(RADIANS($A$19))*SIN(RADIANS(B25)))/(基本参数表!$H$22*基本参数表!$L$10)</f>
        <v>0</v>
      </c>
      <c r="BL25" s="7">
        <f>(-P25*COS(RADIANS($A$19))*SIN(RADIANS(B25))+AB25*COS(RADIANS(B25))-AN25*SIN(RADIANS($A$19))*SIN(RADIANS(B25)))/(基本参数表!$H$22*基本参数表!$L$10)</f>
        <v>0</v>
      </c>
      <c r="BM25" s="9">
        <f>(-Q25*COS(RADIANS($A$19))*SIN(RADIANS(B25))+AC25*COS(RADIANS(B25))-AO25*SIN(RADIANS($A$19))*SIN(RADIANS(B25)))/(基本参数表!$H$22*基本参数表!$L$10)</f>
        <v>0</v>
      </c>
      <c r="BN25" s="7" t="e">
        <f t="shared" si="10"/>
        <v>#DIV/0!</v>
      </c>
      <c r="BO25" s="7" t="e">
        <f t="shared" si="10"/>
        <v>#DIV/0!</v>
      </c>
      <c r="BP25" s="7" t="e">
        <f t="shared" si="10"/>
        <v>#DIV/0!</v>
      </c>
      <c r="BQ25" s="7" t="e">
        <f t="shared" si="10"/>
        <v>#DIV/0!</v>
      </c>
      <c r="BR25" s="9" t="e">
        <f t="shared" si="11"/>
        <v>#DIV/0!</v>
      </c>
      <c r="BS25" s="7"/>
      <c r="BT25" s="9"/>
      <c r="BU25" s="7"/>
      <c r="BV25" s="7">
        <f>BS25/(基本参数表!$H$22*基本参数表!$L$10*基本参数表!$H$6/1000)</f>
        <v>0</v>
      </c>
      <c r="BW25" s="9">
        <f>BT25/(基本参数表!$H$22*基本参数表!$L$10*基本参数表!$D$6/1000)</f>
        <v>0</v>
      </c>
      <c r="BX25" s="7">
        <f>BU25/(基本参数表!$H$22*基本参数表!$L$10*基本参数表!$H$6/1000)</f>
        <v>0</v>
      </c>
      <c r="BY25" s="26"/>
      <c r="BZ25" s="26"/>
    </row>
    <row r="26" spans="1:78" s="12" customFormat="1">
      <c r="A26" s="68">
        <v>-2</v>
      </c>
      <c r="B26" s="20">
        <v>0</v>
      </c>
      <c r="C26" s="10">
        <f t="shared" ref="C26:C32" si="20">COS(RADIANS($A$26))*COS(RADIANS(B26))</f>
        <v>0.99939082701909576</v>
      </c>
      <c r="D26" s="10">
        <f t="shared" ref="D26:D32" si="21">SIN(RADIANS($A$26))*COS(RADIANS(B26))</f>
        <v>-3.4899496702500969E-2</v>
      </c>
      <c r="E26" s="10">
        <f>SIN(RADIANS(B26))</f>
        <v>0</v>
      </c>
      <c r="F26" s="10"/>
      <c r="G26" s="10"/>
      <c r="H26" s="10"/>
      <c r="I26" s="23">
        <f t="shared" si="12"/>
        <v>0</v>
      </c>
      <c r="J26" s="10"/>
      <c r="K26" s="10"/>
      <c r="L26" s="23">
        <f t="shared" si="4"/>
        <v>0</v>
      </c>
      <c r="M26" s="10"/>
      <c r="N26" s="10"/>
      <c r="O26" s="10"/>
      <c r="P26" s="10"/>
      <c r="Q26" s="23">
        <f t="shared" si="0"/>
        <v>0</v>
      </c>
      <c r="R26" s="10"/>
      <c r="S26" s="10"/>
      <c r="T26" s="10"/>
      <c r="U26" s="23">
        <f t="shared" si="5"/>
        <v>0</v>
      </c>
      <c r="V26" s="10"/>
      <c r="W26" s="10"/>
      <c r="X26" s="23">
        <f t="shared" si="6"/>
        <v>0</v>
      </c>
      <c r="Y26" s="10"/>
      <c r="Z26" s="10"/>
      <c r="AA26" s="10"/>
      <c r="AB26" s="10"/>
      <c r="AC26" s="10">
        <f t="shared" si="7"/>
        <v>0</v>
      </c>
      <c r="AD26" s="10"/>
      <c r="AE26" s="10"/>
      <c r="AF26" s="10"/>
      <c r="AG26" s="23">
        <f t="shared" si="8"/>
        <v>0</v>
      </c>
      <c r="AH26" s="10"/>
      <c r="AI26" s="10"/>
      <c r="AJ26" s="23">
        <f t="shared" si="9"/>
        <v>0</v>
      </c>
      <c r="AK26" s="10"/>
      <c r="AL26" s="10"/>
      <c r="AM26" s="10"/>
      <c r="AN26" s="10"/>
      <c r="AO26" s="10">
        <f t="shared" si="1"/>
        <v>0</v>
      </c>
      <c r="AP26" s="10">
        <f>-(-F26*SIN(RADIANS($A$26))+AD26*COS(RADIANS($A$26)))/(基本参数表!$H$22*基本参数表!$L$10)</f>
        <v>0</v>
      </c>
      <c r="AQ26" s="10">
        <f>-(-I26*SIN(RADIANS($A$26))+AG26*COS(RADIANS($A$26)))/(基本参数表!$H$22*基本参数表!$L$10)</f>
        <v>0</v>
      </c>
      <c r="AR26" s="10">
        <f>-(-L26*SIN(RADIANS($A$26))+AJ26*COS(RADIANS($A$26)))/(基本参数表!$H$22*基本参数表!$L$10)</f>
        <v>0</v>
      </c>
      <c r="AS26" s="10">
        <f>-(-M26*SIN(RADIANS($A$26))+AK26*COS(RADIANS($A$26)))/(基本参数表!$H$22*基本参数表!$L$10)</f>
        <v>0</v>
      </c>
      <c r="AT26" s="10">
        <f>-(-N26*SIN(RADIANS($A$26))+AL26*COS(RADIANS($A$26)))/(基本参数表!$H$22*基本参数表!$L$10)</f>
        <v>0</v>
      </c>
      <c r="AU26" s="10">
        <f>-(-O26*SIN(RADIANS($A$26))+AM26*COS(RADIANS($A$26)))/(基本参数表!$H$22*基本参数表!$L$10)</f>
        <v>0</v>
      </c>
      <c r="AV26" s="10">
        <f>-(-P26*SIN(RADIANS($A$26))+AN26*COS(RADIANS($A$26)))/(基本参数表!$H$22*基本参数表!$L$10)</f>
        <v>0</v>
      </c>
      <c r="AW26" s="9">
        <f>-(-Q26*SIN(RADIANS($A$26))+AO26*COS(RADIANS($A$26)))/(基本参数表!$H$22*基本参数表!$L$10)</f>
        <v>0</v>
      </c>
      <c r="AX26" s="10">
        <f>-(F26*COS(RADIANS($A$26))*COS(RADIANS(B26))+R26*SIN(RADIANS(B26))+AD26*SIN(RADIANS($A$26))*COS(RADIANS(B26)))/(基本参数表!$H$22*基本参数表!$L$10)</f>
        <v>0</v>
      </c>
      <c r="AY26" s="10">
        <f>-(I26*COS(RADIANS($A$26))*COS(RADIANS(B26))+U26*SIN(RADIANS(B26))+AG26*SIN(RADIANS($A$26))*COS(RADIANS(B26)))/(基本参数表!$H$22*基本参数表!$L$10)</f>
        <v>0</v>
      </c>
      <c r="AZ26" s="10">
        <f>-(L26*COS(RADIANS($A$26))*COS(RADIANS(C26))+X26*SIN(RADIANS(C26))+AJ26*SIN(RADIANS($A$26))*COS(RADIANS(C26)))/(基本参数表!$H$22*基本参数表!$L$10)</f>
        <v>0</v>
      </c>
      <c r="BA26" s="10">
        <f>-(M26*COS(RADIANS($A$26))*COS(RADIANS(D26))+Y26*SIN(RADIANS(D26))+AK26*SIN(RADIANS($A$26))*COS(RADIANS(D26)))/(基本参数表!$H$22*基本参数表!$L$10)</f>
        <v>0</v>
      </c>
      <c r="BB26" s="10">
        <f>-(N26*COS(RADIANS($A$26))*COS(RADIANS(E26))+Z26*SIN(RADIANS(E26))+AL26*SIN(RADIANS($A$26))*COS(RADIANS(E26)))/(基本参数表!$H$22*基本参数表!$L$10)</f>
        <v>0</v>
      </c>
      <c r="BC26" s="10">
        <f>-(O26*COS(RADIANS($A$26))*COS(RADIANS(F26))+AA26*SIN(RADIANS(F26))+AM26*SIN(RADIANS($A$26))*COS(RADIANS(F26)))/(基本参数表!$H$22*基本参数表!$L$10)</f>
        <v>0</v>
      </c>
      <c r="BD26" s="10">
        <f>-(P26*COS(RADIANS($A$26))*COS(RADIANS(I26))+AB26*SIN(RADIANS(I26))+AN26*SIN(RADIANS($A$26))*COS(RADIANS(I26)))/(基本参数表!$H$22*基本参数表!$L$10)</f>
        <v>0</v>
      </c>
      <c r="BE26" s="9">
        <f>-(Q26*COS(RADIANS($A$26))*COS(RADIANS(L26))+AC26*SIN(RADIANS(L26))+AO26*SIN(RADIANS($A$26))*COS(RADIANS(L26)))/(基本参数表!$H$22*基本参数表!$L$10)</f>
        <v>0</v>
      </c>
      <c r="BF26" s="10">
        <f>(-F26*COS(RADIANS($A$26))*SIN(RADIANS(B26))+R26*COS(RADIANS(B26))-AD26*SIN(RADIANS($A$26))*SIN(RADIANS(B26)))/(基本参数表!$H$22*基本参数表!$L$10)</f>
        <v>0</v>
      </c>
      <c r="BG26" s="10">
        <f>(-I26*COS(RADIANS($A$26))*SIN(RADIANS(B26))+U26*COS(RADIANS(B26))-AG26*SIN(RADIANS($A$26))*SIN(RADIANS(B26)))/(基本参数表!$H$22*基本参数表!$L$10)</f>
        <v>0</v>
      </c>
      <c r="BH26" s="10">
        <f>(-L26*COS(RADIANS($A$26))*SIN(RADIANS(B26))+X26*COS(RADIANS(B26))-AJ26*SIN(RADIANS($A$26))*SIN(RADIANS(B26)))/(基本参数表!$H$22*基本参数表!$L$10)</f>
        <v>0</v>
      </c>
      <c r="BI26" s="10">
        <f>(-M26*COS(RADIANS($A$26))*SIN(RADIANS(B26))+Y26*COS(RADIANS(B26))-AK26*SIN(RADIANS($A$26))*SIN(RADIANS(B26)))/(基本参数表!$H$22*基本参数表!$L$10)</f>
        <v>0</v>
      </c>
      <c r="BJ26" s="10">
        <f>(-N26*COS(RADIANS($A$26))*SIN(RADIANS(B26))+Z26*COS(RADIANS(B26))-AL26*SIN(RADIANS($A$26))*SIN(RADIANS(B26)))/(基本参数表!$H$22*基本参数表!$L$10)</f>
        <v>0</v>
      </c>
      <c r="BK26" s="10">
        <f>(-O26*COS(RADIANS($A$26))*SIN(RADIANS(B26))+AA26*COS(RADIANS(B26))-AM26*SIN(RADIANS($A$26))*SIN(RADIANS(B26)))/(基本参数表!$H$22*基本参数表!$L$10)</f>
        <v>0</v>
      </c>
      <c r="BL26" s="10">
        <f>(-P26*COS(RADIANS($A$26))*SIN(RADIANS(B26))+AB26*COS(RADIANS(B26))-AN26*SIN(RADIANS($A$26))*SIN(RADIANS(B26)))/(基本参数表!$H$22*基本参数表!$L$10)</f>
        <v>0</v>
      </c>
      <c r="BM26" s="9">
        <f>(-Q26*COS(RADIANS($A$26))*SIN(RADIANS(B26))+AC26*COS(RADIANS(B26))-AO26*SIN(RADIANS($A$26))*SIN(RADIANS(B26)))/(基本参数表!$H$22*基本参数表!$L$10)</f>
        <v>0</v>
      </c>
      <c r="BN26" s="10" t="e">
        <f t="shared" si="10"/>
        <v>#DIV/0!</v>
      </c>
      <c r="BO26" s="10" t="e">
        <f t="shared" si="10"/>
        <v>#DIV/0!</v>
      </c>
      <c r="BP26" s="10" t="e">
        <f t="shared" si="10"/>
        <v>#DIV/0!</v>
      </c>
      <c r="BQ26" s="10" t="e">
        <f t="shared" si="10"/>
        <v>#DIV/0!</v>
      </c>
      <c r="BR26" s="9" t="e">
        <f t="shared" si="11"/>
        <v>#DIV/0!</v>
      </c>
      <c r="BS26" s="10"/>
      <c r="BT26" s="9"/>
      <c r="BU26" s="10"/>
      <c r="BV26" s="10">
        <f>BS26/(基本参数表!$H$22*基本参数表!$L$10*基本参数表!$H$6/1000)</f>
        <v>0</v>
      </c>
      <c r="BW26" s="9">
        <f>BT26/(基本参数表!$H$22*基本参数表!$L$10*基本参数表!$D$6/1000)</f>
        <v>0</v>
      </c>
      <c r="BX26" s="10">
        <f>BU26/(基本参数表!$H$22*基本参数表!$L$10*基本参数表!$H$6/1000)</f>
        <v>0</v>
      </c>
      <c r="BY26" s="22"/>
      <c r="BZ26" s="22"/>
    </row>
    <row r="27" spans="1:78" s="12" customFormat="1">
      <c r="A27" s="68"/>
      <c r="B27" s="20">
        <v>2</v>
      </c>
      <c r="C27" s="10">
        <f t="shared" si="20"/>
        <v>0.99878202512991221</v>
      </c>
      <c r="D27" s="10">
        <f t="shared" si="21"/>
        <v>-3.4878236872062651E-2</v>
      </c>
      <c r="E27" s="10">
        <f>SIN(RADIANS(B27))</f>
        <v>3.4899496702500969E-2</v>
      </c>
      <c r="I27" s="23">
        <f t="shared" si="12"/>
        <v>0</v>
      </c>
      <c r="J27" s="10"/>
      <c r="K27" s="10"/>
      <c r="L27" s="23">
        <f t="shared" si="4"/>
        <v>0</v>
      </c>
      <c r="M27" s="10"/>
      <c r="N27" s="10"/>
      <c r="O27" s="10"/>
      <c r="P27" s="10"/>
      <c r="Q27" s="23">
        <f t="shared" si="0"/>
        <v>0</v>
      </c>
      <c r="R27" s="10"/>
      <c r="S27" s="10"/>
      <c r="T27" s="10"/>
      <c r="U27" s="23">
        <f t="shared" si="5"/>
        <v>0</v>
      </c>
      <c r="V27" s="10"/>
      <c r="W27" s="10"/>
      <c r="X27" s="23">
        <f t="shared" si="6"/>
        <v>0</v>
      </c>
      <c r="Y27" s="10"/>
      <c r="Z27" s="10"/>
      <c r="AA27" s="10"/>
      <c r="AB27" s="10"/>
      <c r="AC27" s="10">
        <f t="shared" si="7"/>
        <v>0</v>
      </c>
      <c r="AD27" s="10"/>
      <c r="AE27" s="10"/>
      <c r="AF27" s="10"/>
      <c r="AG27" s="23">
        <f t="shared" si="8"/>
        <v>0</v>
      </c>
      <c r="AH27" s="10"/>
      <c r="AI27" s="10"/>
      <c r="AJ27" s="23">
        <f t="shared" si="9"/>
        <v>0</v>
      </c>
      <c r="AK27" s="10"/>
      <c r="AL27" s="10"/>
      <c r="AM27" s="10"/>
      <c r="AN27" s="10"/>
      <c r="AO27" s="10">
        <f t="shared" si="1"/>
        <v>0</v>
      </c>
      <c r="AP27" s="10">
        <f>-(-F27*SIN(RADIANS($A$26))+AD27*COS(RADIANS($A$26)))/(基本参数表!$H$22*基本参数表!$L$10)</f>
        <v>0</v>
      </c>
      <c r="AQ27" s="10">
        <f>-(-I27*SIN(RADIANS($A$26))+AG27*COS(RADIANS($A$26)))/(基本参数表!$H$22*基本参数表!$L$10)</f>
        <v>0</v>
      </c>
      <c r="AR27" s="10">
        <f>-(-L27*SIN(RADIANS($A$26))+AJ27*COS(RADIANS($A$26)))/(基本参数表!$H$22*基本参数表!$L$10)</f>
        <v>0</v>
      </c>
      <c r="AS27" s="10">
        <f>-(-M27*SIN(RADIANS($A$26))+AK27*COS(RADIANS($A$26)))/(基本参数表!$H$22*基本参数表!$L$10)</f>
        <v>0</v>
      </c>
      <c r="AT27" s="10">
        <f>-(-N27*SIN(RADIANS($A$26))+AL27*COS(RADIANS($A$26)))/(基本参数表!$H$22*基本参数表!$L$10)</f>
        <v>0</v>
      </c>
      <c r="AU27" s="10">
        <f>-(-O27*SIN(RADIANS($A$26))+AM27*COS(RADIANS($A$26)))/(基本参数表!$H$22*基本参数表!$L$10)</f>
        <v>0</v>
      </c>
      <c r="AV27" s="10">
        <f>-(-P27*SIN(RADIANS($A$26))+AN27*COS(RADIANS($A$26)))/(基本参数表!$H$22*基本参数表!$L$10)</f>
        <v>0</v>
      </c>
      <c r="AW27" s="10">
        <f>-(-Q27*SIN(RADIANS($A$26))+AO27*COS(RADIANS($A$26)))/(基本参数表!$H$22*基本参数表!$L$10)</f>
        <v>0</v>
      </c>
      <c r="AX27" s="10">
        <f>-(F27*COS(RADIANS($A$26))*COS(RADIANS(B27))+R27*SIN(RADIANS(B27))+AD27*SIN(RADIANS($A$26))*COS(RADIANS(B27)))/(基本参数表!$H$22*基本参数表!$L$10)</f>
        <v>0</v>
      </c>
      <c r="AY27" s="10">
        <f>-(I27*COS(RADIANS($A$26))*COS(RADIANS(B27))+U27*SIN(RADIANS(B27))+AG27*SIN(RADIANS($A$26))*COS(RADIANS(B27)))/(基本参数表!$H$22*基本参数表!$L$10)</f>
        <v>0</v>
      </c>
      <c r="AZ27" s="10">
        <f>-(L27*COS(RADIANS($A$26))*COS(RADIANS(C27))+X27*SIN(RADIANS(C27))+AJ27*SIN(RADIANS($A$26))*COS(RADIANS(C27)))/(基本参数表!$H$22*基本参数表!$L$10)</f>
        <v>0</v>
      </c>
      <c r="BA27" s="10">
        <f>-(M27*COS(RADIANS($A$26))*COS(RADIANS(D27))+Y27*SIN(RADIANS(D27))+AK27*SIN(RADIANS($A$26))*COS(RADIANS(D27)))/(基本参数表!$H$22*基本参数表!$L$10)</f>
        <v>0</v>
      </c>
      <c r="BB27" s="10">
        <f>-(N27*COS(RADIANS($A$26))*COS(RADIANS(E27))+Z27*SIN(RADIANS(E27))+AL27*SIN(RADIANS($A$26))*COS(RADIANS(E27)))/(基本参数表!$H$22*基本参数表!$L$10)</f>
        <v>0</v>
      </c>
      <c r="BC27" s="10">
        <f>-(O27*COS(RADIANS($A$26))*COS(RADIANS(F27))+AA27*SIN(RADIANS(F27))+AM27*SIN(RADIANS($A$26))*COS(RADIANS(F27)))/(基本参数表!$H$22*基本参数表!$L$10)</f>
        <v>0</v>
      </c>
      <c r="BD27" s="10">
        <f>-(P27*COS(RADIANS($A$26))*COS(RADIANS(I27))+AB27*SIN(RADIANS(I27))+AN27*SIN(RADIANS($A$26))*COS(RADIANS(I27)))/(基本参数表!$H$22*基本参数表!$L$10)</f>
        <v>0</v>
      </c>
      <c r="BE27" s="9">
        <f>-(Q27*COS(RADIANS($A$26))*COS(RADIANS(L27))+AC27*SIN(RADIANS(L27))+AO27*SIN(RADIANS($A$26))*COS(RADIANS(L27)))/(基本参数表!$H$22*基本参数表!$L$10)</f>
        <v>0</v>
      </c>
      <c r="BF27" s="10">
        <f>(-F27*COS(RADIANS($A$26))*SIN(RADIANS(B27))+R27*COS(RADIANS(B27))-AD27*SIN(RADIANS($A$26))*SIN(RADIANS(B27)))/(基本参数表!$H$22*基本参数表!$L$10)</f>
        <v>0</v>
      </c>
      <c r="BG27" s="10">
        <f>(-I27*COS(RADIANS($A$26))*SIN(RADIANS(B27))+U27*COS(RADIANS(B27))-AG27*SIN(RADIANS($A$26))*SIN(RADIANS(B27)))/(基本参数表!$H$22*基本参数表!$L$10)</f>
        <v>0</v>
      </c>
      <c r="BH27" s="10">
        <f>(-L27*COS(RADIANS($A$26))*SIN(RADIANS(B27))+X27*COS(RADIANS(B27))-AJ27*SIN(RADIANS($A$26))*SIN(RADIANS(B27)))/(基本参数表!$H$22*基本参数表!$L$10)</f>
        <v>0</v>
      </c>
      <c r="BI27" s="10">
        <f>(-M27*COS(RADIANS($A$26))*SIN(RADIANS(B27))+Y27*COS(RADIANS(B27))-AK27*SIN(RADIANS($A$26))*SIN(RADIANS(B27)))/(基本参数表!$H$22*基本参数表!$L$10)</f>
        <v>0</v>
      </c>
      <c r="BJ27" s="10">
        <f>(-N27*COS(RADIANS($A$26))*SIN(RADIANS(B27))+Z27*COS(RADIANS(B27))-AL27*SIN(RADIANS($A$26))*SIN(RADIANS(B27)))/(基本参数表!$H$22*基本参数表!$L$10)</f>
        <v>0</v>
      </c>
      <c r="BK27" s="10">
        <f>(-O27*COS(RADIANS($A$26))*SIN(RADIANS(B27))+AA27*COS(RADIANS(B27))-AM27*SIN(RADIANS($A$26))*SIN(RADIANS(B27)))/(基本参数表!$H$22*基本参数表!$L$10)</f>
        <v>0</v>
      </c>
      <c r="BL27" s="10">
        <f>(-P27*COS(RADIANS($A$26))*SIN(RADIANS(B27))+AB27*COS(RADIANS(B27))-AN27*SIN(RADIANS($A$26))*SIN(RADIANS(B27)))/(基本参数表!$H$22*基本参数表!$L$10)</f>
        <v>0</v>
      </c>
      <c r="BM27" s="9">
        <f>(-Q27*COS(RADIANS($A$26))*SIN(RADIANS(B27))+AC27*COS(RADIANS(B27))-AO27*SIN(RADIANS($A$26))*SIN(RADIANS(B27)))/(基本参数表!$H$22*基本参数表!$L$10)</f>
        <v>0</v>
      </c>
      <c r="BN27" s="10" t="e">
        <f t="shared" si="10"/>
        <v>#DIV/0!</v>
      </c>
      <c r="BO27" s="10" t="e">
        <f t="shared" si="10"/>
        <v>#DIV/0!</v>
      </c>
      <c r="BP27" s="10" t="e">
        <f t="shared" si="10"/>
        <v>#DIV/0!</v>
      </c>
      <c r="BQ27" s="10" t="e">
        <f t="shared" si="10"/>
        <v>#DIV/0!</v>
      </c>
      <c r="BR27" s="9" t="e">
        <f t="shared" si="11"/>
        <v>#DIV/0!</v>
      </c>
      <c r="BS27" s="10"/>
      <c r="BT27" s="9"/>
      <c r="BU27" s="10"/>
      <c r="BV27" s="10">
        <f>BS27/(基本参数表!$H$22*基本参数表!$L$10*基本参数表!$H$6/1000)</f>
        <v>0</v>
      </c>
      <c r="BW27" s="9">
        <f>BT27/(基本参数表!$H$22*基本参数表!$L$10*基本参数表!$D$6/1000)</f>
        <v>0</v>
      </c>
      <c r="BX27" s="10">
        <f>BU27/(基本参数表!$H$22*基本参数表!$L$10*基本参数表!$H$6/1000)</f>
        <v>0</v>
      </c>
      <c r="BY27" s="22"/>
      <c r="BZ27" s="22"/>
    </row>
    <row r="28" spans="1:78" s="12" customFormat="1">
      <c r="A28" s="68"/>
      <c r="B28" s="20">
        <v>4</v>
      </c>
      <c r="C28" s="10">
        <f t="shared" si="20"/>
        <v>0.99695636119368447</v>
      </c>
      <c r="D28" s="10">
        <f t="shared" si="21"/>
        <v>-3.4814483282576247E-2</v>
      </c>
      <c r="E28" s="10">
        <f t="shared" ref="E28:E32" si="22">SIN(RADIANS(B28))</f>
        <v>6.9756473744125302E-2</v>
      </c>
      <c r="F28" s="10"/>
      <c r="G28" s="10"/>
      <c r="H28" s="10"/>
      <c r="I28" s="23">
        <f t="shared" si="12"/>
        <v>0</v>
      </c>
      <c r="J28" s="10"/>
      <c r="K28" s="10"/>
      <c r="L28" s="23">
        <f t="shared" si="4"/>
        <v>0</v>
      </c>
      <c r="M28" s="10"/>
      <c r="N28" s="10"/>
      <c r="O28" s="10"/>
      <c r="P28" s="10"/>
      <c r="Q28" s="23">
        <f t="shared" si="0"/>
        <v>0</v>
      </c>
      <c r="R28" s="10"/>
      <c r="S28" s="10"/>
      <c r="T28" s="10"/>
      <c r="U28" s="23">
        <f t="shared" si="5"/>
        <v>0</v>
      </c>
      <c r="V28" s="10"/>
      <c r="W28" s="10"/>
      <c r="X28" s="23">
        <f t="shared" si="6"/>
        <v>0</v>
      </c>
      <c r="Y28" s="10"/>
      <c r="Z28" s="10"/>
      <c r="AA28" s="10"/>
      <c r="AB28" s="10"/>
      <c r="AC28" s="10">
        <f t="shared" si="7"/>
        <v>0</v>
      </c>
      <c r="AD28" s="10"/>
      <c r="AE28" s="10"/>
      <c r="AF28" s="10"/>
      <c r="AG28" s="23">
        <f t="shared" si="8"/>
        <v>0</v>
      </c>
      <c r="AH28" s="10"/>
      <c r="AI28" s="10"/>
      <c r="AJ28" s="23">
        <f t="shared" si="9"/>
        <v>0</v>
      </c>
      <c r="AK28" s="10"/>
      <c r="AL28" s="10"/>
      <c r="AM28" s="10"/>
      <c r="AN28" s="10"/>
      <c r="AO28" s="10">
        <f t="shared" si="1"/>
        <v>0</v>
      </c>
      <c r="AP28" s="10">
        <f>-(-F28*SIN(RADIANS($A$26))+AD28*COS(RADIANS($A$26)))/(基本参数表!$H$22*基本参数表!$L$10)</f>
        <v>0</v>
      </c>
      <c r="AQ28" s="10">
        <f>-(-I28*SIN(RADIANS($A$26))+AG28*COS(RADIANS($A$26)))/(基本参数表!$H$22*基本参数表!$L$10)</f>
        <v>0</v>
      </c>
      <c r="AR28" s="10">
        <f>-(-L28*SIN(RADIANS($A$26))+AJ28*COS(RADIANS($A$26)))/(基本参数表!$H$22*基本参数表!$L$10)</f>
        <v>0</v>
      </c>
      <c r="AS28" s="10">
        <f>-(-M28*SIN(RADIANS($A$26))+AK28*COS(RADIANS($A$26)))/(基本参数表!$H$22*基本参数表!$L$10)</f>
        <v>0</v>
      </c>
      <c r="AT28" s="10">
        <f>-(-N28*SIN(RADIANS($A$26))+AL28*COS(RADIANS($A$26)))/(基本参数表!$H$22*基本参数表!$L$10)</f>
        <v>0</v>
      </c>
      <c r="AU28" s="10">
        <f>-(-O28*SIN(RADIANS($A$26))+AM28*COS(RADIANS($A$26)))/(基本参数表!$H$22*基本参数表!$L$10)</f>
        <v>0</v>
      </c>
      <c r="AV28" s="10">
        <f>-(-P28*SIN(RADIANS($A$26))+AN28*COS(RADIANS($A$26)))/(基本参数表!$H$22*基本参数表!$L$10)</f>
        <v>0</v>
      </c>
      <c r="AW28" s="10">
        <f>-(-Q28*SIN(RADIANS($A$26))+AO28*COS(RADIANS($A$26)))/(基本参数表!$H$22*基本参数表!$L$10)</f>
        <v>0</v>
      </c>
      <c r="AX28" s="10">
        <f>-(F28*COS(RADIANS($A$26))*COS(RADIANS(B28))+R28*SIN(RADIANS(B28))+AD28*SIN(RADIANS($A$26))*COS(RADIANS(B28)))/(基本参数表!$H$22*基本参数表!$L$10)</f>
        <v>0</v>
      </c>
      <c r="AY28" s="10">
        <f>-(I28*COS(RADIANS($A$26))*COS(RADIANS(B28))+U28*SIN(RADIANS(B28))+AG28*SIN(RADIANS($A$26))*COS(RADIANS(B28)))/(基本参数表!$H$22*基本参数表!$L$10)</f>
        <v>0</v>
      </c>
      <c r="AZ28" s="10">
        <f>-(L28*COS(RADIANS($A$26))*COS(RADIANS(C28))+X28*SIN(RADIANS(C28))+AJ28*SIN(RADIANS($A$26))*COS(RADIANS(C28)))/(基本参数表!$H$22*基本参数表!$L$10)</f>
        <v>0</v>
      </c>
      <c r="BA28" s="10">
        <f>-(M28*COS(RADIANS($A$26))*COS(RADIANS(D28))+Y28*SIN(RADIANS(D28))+AK28*SIN(RADIANS($A$26))*COS(RADIANS(D28)))/(基本参数表!$H$22*基本参数表!$L$10)</f>
        <v>0</v>
      </c>
      <c r="BB28" s="10">
        <f>-(N28*COS(RADIANS($A$26))*COS(RADIANS(E28))+Z28*SIN(RADIANS(E28))+AL28*SIN(RADIANS($A$26))*COS(RADIANS(E28)))/(基本参数表!$H$22*基本参数表!$L$10)</f>
        <v>0</v>
      </c>
      <c r="BC28" s="10">
        <f>-(O28*COS(RADIANS($A$26))*COS(RADIANS(F28))+AA28*SIN(RADIANS(F28))+AM28*SIN(RADIANS($A$26))*COS(RADIANS(F28)))/(基本参数表!$H$22*基本参数表!$L$10)</f>
        <v>0</v>
      </c>
      <c r="BD28" s="10">
        <f>-(P28*COS(RADIANS($A$26))*COS(RADIANS(I28))+AB28*SIN(RADIANS(I28))+AN28*SIN(RADIANS($A$26))*COS(RADIANS(I28)))/(基本参数表!$H$22*基本参数表!$L$10)</f>
        <v>0</v>
      </c>
      <c r="BE28" s="9">
        <f>-(Q28*COS(RADIANS($A$26))*COS(RADIANS(L28))+AC28*SIN(RADIANS(L28))+AO28*SIN(RADIANS($A$26))*COS(RADIANS(L28)))/(基本参数表!$H$22*基本参数表!$L$10)</f>
        <v>0</v>
      </c>
      <c r="BF28" s="10">
        <f>(-F28*COS(RADIANS($A$26))*SIN(RADIANS(B28))+R28*COS(RADIANS(B28))-AD28*SIN(RADIANS($A$26))*SIN(RADIANS(B28)))/(基本参数表!$H$22*基本参数表!$L$10)</f>
        <v>0</v>
      </c>
      <c r="BG28" s="10">
        <f>(-I28*COS(RADIANS($A$26))*SIN(RADIANS(B28))+U28*COS(RADIANS(B28))-AG28*SIN(RADIANS($A$26))*SIN(RADIANS(B28)))/(基本参数表!$H$22*基本参数表!$L$10)</f>
        <v>0</v>
      </c>
      <c r="BH28" s="10">
        <f>(-L28*COS(RADIANS($A$26))*SIN(RADIANS(B28))+X28*COS(RADIANS(B28))-AJ28*SIN(RADIANS($A$26))*SIN(RADIANS(B28)))/(基本参数表!$H$22*基本参数表!$L$10)</f>
        <v>0</v>
      </c>
      <c r="BI28" s="10">
        <f>(-M28*COS(RADIANS($A$26))*SIN(RADIANS(B28))+Y28*COS(RADIANS(B28))-AK28*SIN(RADIANS($A$26))*SIN(RADIANS(B28)))/(基本参数表!$H$22*基本参数表!$L$10)</f>
        <v>0</v>
      </c>
      <c r="BJ28" s="10">
        <f>(-N28*COS(RADIANS($A$26))*SIN(RADIANS(B28))+Z28*COS(RADIANS(B28))-AL28*SIN(RADIANS($A$26))*SIN(RADIANS(B28)))/(基本参数表!$H$22*基本参数表!$L$10)</f>
        <v>0</v>
      </c>
      <c r="BK28" s="10">
        <f>(-O28*COS(RADIANS($A$26))*SIN(RADIANS(B28))+AA28*COS(RADIANS(B28))-AM28*SIN(RADIANS($A$26))*SIN(RADIANS(B28)))/(基本参数表!$H$22*基本参数表!$L$10)</f>
        <v>0</v>
      </c>
      <c r="BL28" s="10">
        <f>(-P28*COS(RADIANS($A$26))*SIN(RADIANS(B28))+AB28*COS(RADIANS(B28))-AN28*SIN(RADIANS($A$26))*SIN(RADIANS(B28)))/(基本参数表!$H$22*基本参数表!$L$10)</f>
        <v>0</v>
      </c>
      <c r="BM28" s="9">
        <f>(-Q28*COS(RADIANS($A$26))*SIN(RADIANS(B28))+AC28*COS(RADIANS(B28))-AO28*SIN(RADIANS($A$26))*SIN(RADIANS(B28)))/(基本参数表!$H$22*基本参数表!$L$10)</f>
        <v>0</v>
      </c>
      <c r="BN28" s="10" t="e">
        <f t="shared" si="10"/>
        <v>#DIV/0!</v>
      </c>
      <c r="BO28" s="10" t="e">
        <f t="shared" si="10"/>
        <v>#DIV/0!</v>
      </c>
      <c r="BP28" s="10" t="e">
        <f t="shared" si="10"/>
        <v>#DIV/0!</v>
      </c>
      <c r="BQ28" s="10" t="e">
        <f t="shared" si="10"/>
        <v>#DIV/0!</v>
      </c>
      <c r="BR28" s="9" t="e">
        <f t="shared" si="11"/>
        <v>#DIV/0!</v>
      </c>
      <c r="BS28" s="10"/>
      <c r="BT28" s="9"/>
      <c r="BU28" s="10"/>
      <c r="BV28" s="10">
        <f>BS28/(基本参数表!$H$22*基本参数表!$L$10*基本参数表!$H$6/1000)</f>
        <v>0</v>
      </c>
      <c r="BW28" s="9">
        <f>BT28/(基本参数表!$H$22*基本参数表!$L$10*基本参数表!$D$6/1000)</f>
        <v>0</v>
      </c>
      <c r="BX28" s="10">
        <f>BU28/(基本参数表!$H$22*基本参数表!$L$10*基本参数表!$H$6/1000)</f>
        <v>0</v>
      </c>
      <c r="BY28" s="22"/>
      <c r="BZ28" s="22"/>
    </row>
    <row r="29" spans="1:78" s="12" customFormat="1">
      <c r="A29" s="68"/>
      <c r="B29" s="20">
        <v>6</v>
      </c>
      <c r="C29" s="10">
        <f t="shared" si="20"/>
        <v>0.99391605950069728</v>
      </c>
      <c r="D29" s="10">
        <f t="shared" si="21"/>
        <v>-3.4708313607970068E-2</v>
      </c>
      <c r="E29" s="10">
        <f t="shared" si="22"/>
        <v>0.10452846326765347</v>
      </c>
      <c r="F29" s="10"/>
      <c r="G29" s="10"/>
      <c r="H29" s="10"/>
      <c r="I29" s="23">
        <f t="shared" si="12"/>
        <v>0</v>
      </c>
      <c r="J29" s="10"/>
      <c r="K29" s="10"/>
      <c r="L29" s="23">
        <f t="shared" si="4"/>
        <v>0</v>
      </c>
      <c r="M29" s="10"/>
      <c r="N29" s="10"/>
      <c r="O29" s="10"/>
      <c r="P29" s="10"/>
      <c r="Q29" s="23">
        <f t="shared" si="0"/>
        <v>0</v>
      </c>
      <c r="R29" s="10"/>
      <c r="S29" s="10"/>
      <c r="T29" s="10"/>
      <c r="U29" s="23">
        <f t="shared" si="5"/>
        <v>0</v>
      </c>
      <c r="V29" s="10"/>
      <c r="W29" s="10"/>
      <c r="X29" s="23">
        <f t="shared" si="6"/>
        <v>0</v>
      </c>
      <c r="Y29" s="10"/>
      <c r="Z29" s="10"/>
      <c r="AA29" s="10"/>
      <c r="AB29" s="10"/>
      <c r="AC29" s="10">
        <f t="shared" si="7"/>
        <v>0</v>
      </c>
      <c r="AD29" s="10"/>
      <c r="AE29" s="10"/>
      <c r="AF29" s="10"/>
      <c r="AG29" s="23">
        <f t="shared" si="8"/>
        <v>0</v>
      </c>
      <c r="AH29" s="10"/>
      <c r="AI29" s="10"/>
      <c r="AJ29" s="23">
        <f t="shared" si="9"/>
        <v>0</v>
      </c>
      <c r="AK29" s="10"/>
      <c r="AL29" s="10"/>
      <c r="AM29" s="10"/>
      <c r="AN29" s="10"/>
      <c r="AO29" s="10">
        <f t="shared" si="1"/>
        <v>0</v>
      </c>
      <c r="AP29" s="10">
        <f>-(-F29*SIN(RADIANS($A$26))+AD29*COS(RADIANS($A$26)))/(基本参数表!$H$22*基本参数表!$L$10)</f>
        <v>0</v>
      </c>
      <c r="AQ29" s="10">
        <f>-(-I29*SIN(RADIANS($A$26))+AG29*COS(RADIANS($A$26)))/(基本参数表!$H$22*基本参数表!$L$10)</f>
        <v>0</v>
      </c>
      <c r="AR29" s="10">
        <f>-(-L29*SIN(RADIANS($A$26))+AJ29*COS(RADIANS($A$26)))/(基本参数表!$H$22*基本参数表!$L$10)</f>
        <v>0</v>
      </c>
      <c r="AS29" s="10">
        <f>-(-M29*SIN(RADIANS($A$26))+AK29*COS(RADIANS($A$26)))/(基本参数表!$H$22*基本参数表!$L$10)</f>
        <v>0</v>
      </c>
      <c r="AT29" s="10">
        <f>-(-N29*SIN(RADIANS($A$26))+AL29*COS(RADIANS($A$26)))/(基本参数表!$H$22*基本参数表!$L$10)</f>
        <v>0</v>
      </c>
      <c r="AU29" s="10">
        <f>-(-O29*SIN(RADIANS($A$26))+AM29*COS(RADIANS($A$26)))/(基本参数表!$H$22*基本参数表!$L$10)</f>
        <v>0</v>
      </c>
      <c r="AV29" s="10">
        <f>-(-P29*SIN(RADIANS($A$26))+AN29*COS(RADIANS($A$26)))/(基本参数表!$H$22*基本参数表!$L$10)</f>
        <v>0</v>
      </c>
      <c r="AW29" s="10">
        <f>-(-Q29*SIN(RADIANS($A$26))+AO29*COS(RADIANS($A$26)))/(基本参数表!$H$22*基本参数表!$L$10)</f>
        <v>0</v>
      </c>
      <c r="AX29" s="10">
        <f>-(F29*COS(RADIANS($A$26))*COS(RADIANS(B29))+R29*SIN(RADIANS(B29))+AD29*SIN(RADIANS($A$26))*COS(RADIANS(B29)))/(基本参数表!$H$22*基本参数表!$L$10)</f>
        <v>0</v>
      </c>
      <c r="AY29" s="10">
        <f>-(I29*COS(RADIANS($A$26))*COS(RADIANS(B29))+U29*SIN(RADIANS(B29))+AG29*SIN(RADIANS($A$26))*COS(RADIANS(B29)))/(基本参数表!$H$22*基本参数表!$L$10)</f>
        <v>0</v>
      </c>
      <c r="AZ29" s="10">
        <f>-(L29*COS(RADIANS($A$26))*COS(RADIANS(C29))+X29*SIN(RADIANS(C29))+AJ29*SIN(RADIANS($A$26))*COS(RADIANS(C29)))/(基本参数表!$H$22*基本参数表!$L$10)</f>
        <v>0</v>
      </c>
      <c r="BA29" s="10">
        <f>-(M29*COS(RADIANS($A$26))*COS(RADIANS(D29))+Y29*SIN(RADIANS(D29))+AK29*SIN(RADIANS($A$26))*COS(RADIANS(D29)))/(基本参数表!$H$22*基本参数表!$L$10)</f>
        <v>0</v>
      </c>
      <c r="BB29" s="10">
        <f>-(N29*COS(RADIANS($A$26))*COS(RADIANS(E29))+Z29*SIN(RADIANS(E29))+AL29*SIN(RADIANS($A$26))*COS(RADIANS(E29)))/(基本参数表!$H$22*基本参数表!$L$10)</f>
        <v>0</v>
      </c>
      <c r="BC29" s="10">
        <f>-(O29*COS(RADIANS($A$26))*COS(RADIANS(F29))+AA29*SIN(RADIANS(F29))+AM29*SIN(RADIANS($A$26))*COS(RADIANS(F29)))/(基本参数表!$H$22*基本参数表!$L$10)</f>
        <v>0</v>
      </c>
      <c r="BD29" s="10">
        <f>-(P29*COS(RADIANS($A$26))*COS(RADIANS(I29))+AB29*SIN(RADIANS(I29))+AN29*SIN(RADIANS($A$26))*COS(RADIANS(I29)))/(基本参数表!$H$22*基本参数表!$L$10)</f>
        <v>0</v>
      </c>
      <c r="BE29" s="9">
        <f>-(Q29*COS(RADIANS($A$26))*COS(RADIANS(L29))+AC29*SIN(RADIANS(L29))+AO29*SIN(RADIANS($A$26))*COS(RADIANS(L29)))/(基本参数表!$H$22*基本参数表!$L$10)</f>
        <v>0</v>
      </c>
      <c r="BF29" s="10">
        <f>(-F29*COS(RADIANS($A$26))*SIN(RADIANS(B29))+R29*COS(RADIANS(B29))-AD29*SIN(RADIANS($A$26))*SIN(RADIANS(B29)))/(基本参数表!$H$22*基本参数表!$L$10)</f>
        <v>0</v>
      </c>
      <c r="BG29" s="10">
        <f>(-I29*COS(RADIANS($A$26))*SIN(RADIANS(B29))+U29*COS(RADIANS(B29))-AG29*SIN(RADIANS($A$26))*SIN(RADIANS(B29)))/(基本参数表!$H$22*基本参数表!$L$10)</f>
        <v>0</v>
      </c>
      <c r="BH29" s="10">
        <f>(-L29*COS(RADIANS($A$26))*SIN(RADIANS(B29))+X29*COS(RADIANS(B29))-AJ29*SIN(RADIANS($A$26))*SIN(RADIANS(B29)))/(基本参数表!$H$22*基本参数表!$L$10)</f>
        <v>0</v>
      </c>
      <c r="BI29" s="10">
        <f>(-M29*COS(RADIANS($A$26))*SIN(RADIANS(B29))+Y29*COS(RADIANS(B29))-AK29*SIN(RADIANS($A$26))*SIN(RADIANS(B29)))/(基本参数表!$H$22*基本参数表!$L$10)</f>
        <v>0</v>
      </c>
      <c r="BJ29" s="10">
        <f>(-N29*COS(RADIANS($A$26))*SIN(RADIANS(B29))+Z29*COS(RADIANS(B29))-AL29*SIN(RADIANS($A$26))*SIN(RADIANS(B29)))/(基本参数表!$H$22*基本参数表!$L$10)</f>
        <v>0</v>
      </c>
      <c r="BK29" s="10">
        <f>(-O29*COS(RADIANS($A$26))*SIN(RADIANS(B29))+AA29*COS(RADIANS(B29))-AM29*SIN(RADIANS($A$26))*SIN(RADIANS(B29)))/(基本参数表!$H$22*基本参数表!$L$10)</f>
        <v>0</v>
      </c>
      <c r="BL29" s="10">
        <f>(-P29*COS(RADIANS($A$26))*SIN(RADIANS(B29))+AB29*COS(RADIANS(B29))-AN29*SIN(RADIANS($A$26))*SIN(RADIANS(B29)))/(基本参数表!$H$22*基本参数表!$L$10)</f>
        <v>0</v>
      </c>
      <c r="BM29" s="9">
        <f>(-Q29*COS(RADIANS($A$26))*SIN(RADIANS(B29))+AC29*COS(RADIANS(B29))-AO29*SIN(RADIANS($A$26))*SIN(RADIANS(B29)))/(基本参数表!$H$22*基本参数表!$L$10)</f>
        <v>0</v>
      </c>
      <c r="BN29" s="10" t="e">
        <f t="shared" si="10"/>
        <v>#DIV/0!</v>
      </c>
      <c r="BO29" s="10" t="e">
        <f t="shared" si="10"/>
        <v>#DIV/0!</v>
      </c>
      <c r="BP29" s="10" t="e">
        <f t="shared" si="10"/>
        <v>#DIV/0!</v>
      </c>
      <c r="BQ29" s="10" t="e">
        <f t="shared" si="10"/>
        <v>#DIV/0!</v>
      </c>
      <c r="BR29" s="9" t="e">
        <f t="shared" si="11"/>
        <v>#DIV/0!</v>
      </c>
      <c r="BS29" s="10"/>
      <c r="BT29" s="9"/>
      <c r="BU29" s="10"/>
      <c r="BV29" s="10">
        <f>BS29/(基本参数表!$H$22*基本参数表!$L$10*基本参数表!$H$6/1000)</f>
        <v>0</v>
      </c>
      <c r="BW29" s="9">
        <f>BT29/(基本参数表!$H$22*基本参数表!$L$10*基本参数表!$D$6/1000)</f>
        <v>0</v>
      </c>
      <c r="BX29" s="10">
        <f>BU29/(基本参数表!$H$22*基本参数表!$L$10*基本参数表!$H$6/1000)</f>
        <v>0</v>
      </c>
      <c r="BY29" s="22"/>
      <c r="BZ29" s="22"/>
    </row>
    <row r="30" spans="1:78" s="12" customFormat="1">
      <c r="A30" s="68"/>
      <c r="B30" s="20">
        <v>8</v>
      </c>
      <c r="C30" s="10">
        <f t="shared" si="20"/>
        <v>0.98966482419024082</v>
      </c>
      <c r="D30" s="10">
        <f t="shared" si="21"/>
        <v>-3.4559857199638437E-2</v>
      </c>
      <c r="E30" s="10">
        <f t="shared" si="22"/>
        <v>0.13917310096006544</v>
      </c>
      <c r="F30" s="10"/>
      <c r="G30" s="10"/>
      <c r="H30" s="10"/>
      <c r="I30" s="23">
        <f t="shared" si="12"/>
        <v>0</v>
      </c>
      <c r="J30" s="10"/>
      <c r="K30" s="10"/>
      <c r="L30" s="23">
        <f t="shared" si="4"/>
        <v>0</v>
      </c>
      <c r="M30" s="10"/>
      <c r="N30" s="10"/>
      <c r="O30" s="10"/>
      <c r="P30" s="10"/>
      <c r="Q30" s="23">
        <f t="shared" si="0"/>
        <v>0</v>
      </c>
      <c r="R30" s="10"/>
      <c r="S30" s="10"/>
      <c r="T30" s="10"/>
      <c r="U30" s="23">
        <f t="shared" si="5"/>
        <v>0</v>
      </c>
      <c r="V30" s="10"/>
      <c r="W30" s="10"/>
      <c r="X30" s="23">
        <f t="shared" si="6"/>
        <v>0</v>
      </c>
      <c r="Y30" s="10"/>
      <c r="Z30" s="10"/>
      <c r="AA30" s="10"/>
      <c r="AB30" s="10"/>
      <c r="AC30" s="10">
        <f t="shared" si="7"/>
        <v>0</v>
      </c>
      <c r="AD30" s="10"/>
      <c r="AE30" s="10"/>
      <c r="AF30" s="10"/>
      <c r="AG30" s="23">
        <f t="shared" si="8"/>
        <v>0</v>
      </c>
      <c r="AH30" s="10"/>
      <c r="AI30" s="10"/>
      <c r="AJ30" s="23">
        <f t="shared" si="9"/>
        <v>0</v>
      </c>
      <c r="AK30" s="10"/>
      <c r="AL30" s="10"/>
      <c r="AM30" s="10"/>
      <c r="AN30" s="10"/>
      <c r="AO30" s="10">
        <f t="shared" si="1"/>
        <v>0</v>
      </c>
      <c r="AP30" s="10">
        <f>-(-F30*SIN(RADIANS($A$26))+AD30*COS(RADIANS($A$26)))/(基本参数表!$H$22*基本参数表!$L$10)</f>
        <v>0</v>
      </c>
      <c r="AQ30" s="10">
        <f>-(-I30*SIN(RADIANS($A$26))+AG30*COS(RADIANS($A$26)))/(基本参数表!$H$22*基本参数表!$L$10)</f>
        <v>0</v>
      </c>
      <c r="AR30" s="10">
        <f>-(-L30*SIN(RADIANS($A$26))+AJ30*COS(RADIANS($A$26)))/(基本参数表!$H$22*基本参数表!$L$10)</f>
        <v>0</v>
      </c>
      <c r="AS30" s="10">
        <f>-(-M30*SIN(RADIANS($A$26))+AK30*COS(RADIANS($A$26)))/(基本参数表!$H$22*基本参数表!$L$10)</f>
        <v>0</v>
      </c>
      <c r="AT30" s="10">
        <f>-(-N30*SIN(RADIANS($A$26))+AL30*COS(RADIANS($A$26)))/(基本参数表!$H$22*基本参数表!$L$10)</f>
        <v>0</v>
      </c>
      <c r="AU30" s="10">
        <f>-(-O30*SIN(RADIANS($A$26))+AM30*COS(RADIANS($A$26)))/(基本参数表!$H$22*基本参数表!$L$10)</f>
        <v>0</v>
      </c>
      <c r="AV30" s="10">
        <f>-(-P30*SIN(RADIANS($A$26))+AN30*COS(RADIANS($A$26)))/(基本参数表!$H$22*基本参数表!$L$10)</f>
        <v>0</v>
      </c>
      <c r="AW30" s="10">
        <f>-(-Q30*SIN(RADIANS($A$26))+AO30*COS(RADIANS($A$26)))/(基本参数表!$H$22*基本参数表!$L$10)</f>
        <v>0</v>
      </c>
      <c r="AX30" s="10">
        <f>-(F30*COS(RADIANS($A$26))*COS(RADIANS(B30))+R30*SIN(RADIANS(B30))+AD30*SIN(RADIANS($A$26))*COS(RADIANS(B30)))/(基本参数表!$H$22*基本参数表!$L$10)</f>
        <v>0</v>
      </c>
      <c r="AY30" s="10">
        <f>-(I30*COS(RADIANS($A$26))*COS(RADIANS(B30))+U30*SIN(RADIANS(B30))+AG30*SIN(RADIANS($A$26))*COS(RADIANS(B30)))/(基本参数表!$H$22*基本参数表!$L$10)</f>
        <v>0</v>
      </c>
      <c r="AZ30" s="10">
        <f>-(L30*COS(RADIANS($A$26))*COS(RADIANS(C30))+X30*SIN(RADIANS(C30))+AJ30*SIN(RADIANS($A$26))*COS(RADIANS(C30)))/(基本参数表!$H$22*基本参数表!$L$10)</f>
        <v>0</v>
      </c>
      <c r="BA30" s="10">
        <f>-(M30*COS(RADIANS($A$26))*COS(RADIANS(D30))+Y30*SIN(RADIANS(D30))+AK30*SIN(RADIANS($A$26))*COS(RADIANS(D30)))/(基本参数表!$H$22*基本参数表!$L$10)</f>
        <v>0</v>
      </c>
      <c r="BB30" s="10">
        <f>-(N30*COS(RADIANS($A$26))*COS(RADIANS(E30))+Z30*SIN(RADIANS(E30))+AL30*SIN(RADIANS($A$26))*COS(RADIANS(E30)))/(基本参数表!$H$22*基本参数表!$L$10)</f>
        <v>0</v>
      </c>
      <c r="BC30" s="10">
        <f>-(O30*COS(RADIANS($A$26))*COS(RADIANS(F30))+AA30*SIN(RADIANS(F30))+AM30*SIN(RADIANS($A$26))*COS(RADIANS(F30)))/(基本参数表!$H$22*基本参数表!$L$10)</f>
        <v>0</v>
      </c>
      <c r="BD30" s="10">
        <f>-(P30*COS(RADIANS($A$26))*COS(RADIANS(I30))+AB30*SIN(RADIANS(I30))+AN30*SIN(RADIANS($A$26))*COS(RADIANS(I30)))/(基本参数表!$H$22*基本参数表!$L$10)</f>
        <v>0</v>
      </c>
      <c r="BE30" s="9">
        <f>-(Q30*COS(RADIANS($A$26))*COS(RADIANS(L30))+AC30*SIN(RADIANS(L30))+AO30*SIN(RADIANS($A$26))*COS(RADIANS(L30)))/(基本参数表!$H$22*基本参数表!$L$10)</f>
        <v>0</v>
      </c>
      <c r="BF30" s="10">
        <f>(-F30*COS(RADIANS($A$26))*SIN(RADIANS(B30))+R30*COS(RADIANS(B30))-AD30*SIN(RADIANS($A$26))*SIN(RADIANS(B30)))/(基本参数表!$H$22*基本参数表!$L$10)</f>
        <v>0</v>
      </c>
      <c r="BG30" s="10">
        <f>(-I30*COS(RADIANS($A$26))*SIN(RADIANS(B30))+U30*COS(RADIANS(B30))-AG30*SIN(RADIANS($A$26))*SIN(RADIANS(B30)))/(基本参数表!$H$22*基本参数表!$L$10)</f>
        <v>0</v>
      </c>
      <c r="BH30" s="10">
        <f>(-L30*COS(RADIANS($A$26))*SIN(RADIANS(B30))+X30*COS(RADIANS(B30))-AJ30*SIN(RADIANS($A$26))*SIN(RADIANS(B30)))/(基本参数表!$H$22*基本参数表!$L$10)</f>
        <v>0</v>
      </c>
      <c r="BI30" s="10">
        <f>(-M30*COS(RADIANS($A$26))*SIN(RADIANS(B30))+Y30*COS(RADIANS(B30))-AK30*SIN(RADIANS($A$26))*SIN(RADIANS(B30)))/(基本参数表!$H$22*基本参数表!$L$10)</f>
        <v>0</v>
      </c>
      <c r="BJ30" s="10">
        <f>(-N30*COS(RADIANS($A$26))*SIN(RADIANS(B30))+Z30*COS(RADIANS(B30))-AL30*SIN(RADIANS($A$26))*SIN(RADIANS(B30)))/(基本参数表!$H$22*基本参数表!$L$10)</f>
        <v>0</v>
      </c>
      <c r="BK30" s="10">
        <f>(-O30*COS(RADIANS($A$26))*SIN(RADIANS(B30))+AA30*COS(RADIANS(B30))-AM30*SIN(RADIANS($A$26))*SIN(RADIANS(B30)))/(基本参数表!$H$22*基本参数表!$L$10)</f>
        <v>0</v>
      </c>
      <c r="BL30" s="10">
        <f>(-P30*COS(RADIANS($A$26))*SIN(RADIANS(B30))+AB30*COS(RADIANS(B30))-AN30*SIN(RADIANS($A$26))*SIN(RADIANS(B30)))/(基本参数表!$H$22*基本参数表!$L$10)</f>
        <v>0</v>
      </c>
      <c r="BM30" s="9">
        <f>(-Q30*COS(RADIANS($A$26))*SIN(RADIANS(B30))+AC30*COS(RADIANS(B30))-AO30*SIN(RADIANS($A$26))*SIN(RADIANS(B30)))/(基本参数表!$H$22*基本参数表!$L$10)</f>
        <v>0</v>
      </c>
      <c r="BN30" s="10" t="e">
        <f t="shared" si="10"/>
        <v>#DIV/0!</v>
      </c>
      <c r="BO30" s="10" t="e">
        <f t="shared" si="10"/>
        <v>#DIV/0!</v>
      </c>
      <c r="BP30" s="10" t="e">
        <f t="shared" si="10"/>
        <v>#DIV/0!</v>
      </c>
      <c r="BQ30" s="10" t="e">
        <f t="shared" si="10"/>
        <v>#DIV/0!</v>
      </c>
      <c r="BR30" s="9" t="e">
        <f t="shared" si="11"/>
        <v>#DIV/0!</v>
      </c>
      <c r="BS30" s="10"/>
      <c r="BT30" s="9"/>
      <c r="BU30" s="10"/>
      <c r="BV30" s="10">
        <f>BS30/(基本参数表!$H$22*基本参数表!$L$10*基本参数表!$H$6/1000)</f>
        <v>0</v>
      </c>
      <c r="BW30" s="9">
        <f>BT30/(基本参数表!$H$22*基本参数表!$L$10*基本参数表!$D$6/1000)</f>
        <v>0</v>
      </c>
      <c r="BX30" s="10">
        <f>BU30/(基本参数表!$H$22*基本参数表!$L$10*基本参数表!$H$6/1000)</f>
        <v>0</v>
      </c>
      <c r="BY30" s="22"/>
      <c r="BZ30" s="22"/>
    </row>
    <row r="31" spans="1:78" s="12" customFormat="1">
      <c r="A31" s="68"/>
      <c r="B31" s="20">
        <v>10</v>
      </c>
      <c r="C31" s="10">
        <f t="shared" si="20"/>
        <v>0.98420783473768791</v>
      </c>
      <c r="D31" s="10">
        <f t="shared" si="21"/>
        <v>-3.4369294928846945E-2</v>
      </c>
      <c r="E31" s="10">
        <f t="shared" si="22"/>
        <v>0.17364817766693033</v>
      </c>
      <c r="F31" s="10"/>
      <c r="G31" s="10"/>
      <c r="H31" s="10"/>
      <c r="I31" s="23">
        <f t="shared" si="12"/>
        <v>0</v>
      </c>
      <c r="J31" s="10"/>
      <c r="K31" s="10"/>
      <c r="L31" s="23">
        <f t="shared" si="4"/>
        <v>0</v>
      </c>
      <c r="M31" s="10"/>
      <c r="N31" s="10"/>
      <c r="O31" s="10"/>
      <c r="P31" s="10"/>
      <c r="Q31" s="23">
        <f t="shared" si="0"/>
        <v>0</v>
      </c>
      <c r="R31" s="10"/>
      <c r="S31" s="10"/>
      <c r="T31" s="10"/>
      <c r="U31" s="23">
        <f t="shared" si="5"/>
        <v>0</v>
      </c>
      <c r="V31" s="10"/>
      <c r="W31" s="10"/>
      <c r="X31" s="23">
        <f t="shared" si="6"/>
        <v>0</v>
      </c>
      <c r="Y31" s="10"/>
      <c r="Z31" s="10"/>
      <c r="AA31" s="10"/>
      <c r="AB31" s="10"/>
      <c r="AC31" s="10">
        <f t="shared" si="7"/>
        <v>0</v>
      </c>
      <c r="AD31" s="10"/>
      <c r="AE31" s="10"/>
      <c r="AF31" s="10"/>
      <c r="AG31" s="23">
        <f t="shared" si="8"/>
        <v>0</v>
      </c>
      <c r="AH31" s="10"/>
      <c r="AI31" s="10"/>
      <c r="AJ31" s="23">
        <f t="shared" si="9"/>
        <v>0</v>
      </c>
      <c r="AK31" s="10"/>
      <c r="AL31" s="10"/>
      <c r="AM31" s="10"/>
      <c r="AN31" s="10"/>
      <c r="AO31" s="10">
        <f t="shared" si="1"/>
        <v>0</v>
      </c>
      <c r="AP31" s="10">
        <f>-(-F31*SIN(RADIANS($A$26))+AD31*COS(RADIANS($A$26)))/(基本参数表!$H$22*基本参数表!$L$10)</f>
        <v>0</v>
      </c>
      <c r="AQ31" s="10">
        <f>-(-I31*SIN(RADIANS($A$26))+AG31*COS(RADIANS($A$26)))/(基本参数表!$H$22*基本参数表!$L$10)</f>
        <v>0</v>
      </c>
      <c r="AR31" s="10">
        <f>-(-L31*SIN(RADIANS($A$26))+AJ31*COS(RADIANS($A$26)))/(基本参数表!$H$22*基本参数表!$L$10)</f>
        <v>0</v>
      </c>
      <c r="AS31" s="10">
        <f>-(-M31*SIN(RADIANS($A$26))+AK31*COS(RADIANS($A$26)))/(基本参数表!$H$22*基本参数表!$L$10)</f>
        <v>0</v>
      </c>
      <c r="AT31" s="10">
        <f>-(-N31*SIN(RADIANS($A$26))+AL31*COS(RADIANS($A$26)))/(基本参数表!$H$22*基本参数表!$L$10)</f>
        <v>0</v>
      </c>
      <c r="AU31" s="10">
        <f>-(-O31*SIN(RADIANS($A$26))+AM31*COS(RADIANS($A$26)))/(基本参数表!$H$22*基本参数表!$L$10)</f>
        <v>0</v>
      </c>
      <c r="AV31" s="10">
        <f>-(-P31*SIN(RADIANS($A$26))+AN31*COS(RADIANS($A$26)))/(基本参数表!$H$22*基本参数表!$L$10)</f>
        <v>0</v>
      </c>
      <c r="AW31" s="10">
        <f>-(-Q31*SIN(RADIANS($A$26))+AO31*COS(RADIANS($A$26)))/(基本参数表!$H$22*基本参数表!$L$10)</f>
        <v>0</v>
      </c>
      <c r="AX31" s="10">
        <f>-(F31*COS(RADIANS($A$26))*COS(RADIANS(B31))+R31*SIN(RADIANS(B31))+AD31*SIN(RADIANS($A$26))*COS(RADIANS(B31)))/(基本参数表!$H$22*基本参数表!$L$10)</f>
        <v>0</v>
      </c>
      <c r="AY31" s="10">
        <f>-(I31*COS(RADIANS($A$26))*COS(RADIANS(B31))+U31*SIN(RADIANS(B31))+AG31*SIN(RADIANS($A$26))*COS(RADIANS(B31)))/(基本参数表!$H$22*基本参数表!$L$10)</f>
        <v>0</v>
      </c>
      <c r="AZ31" s="10">
        <f>-(L31*COS(RADIANS($A$26))*COS(RADIANS(C31))+X31*SIN(RADIANS(C31))+AJ31*SIN(RADIANS($A$26))*COS(RADIANS(C31)))/(基本参数表!$H$22*基本参数表!$L$10)</f>
        <v>0</v>
      </c>
      <c r="BA31" s="10">
        <f>-(M31*COS(RADIANS($A$26))*COS(RADIANS(D31))+Y31*SIN(RADIANS(D31))+AK31*SIN(RADIANS($A$26))*COS(RADIANS(D31)))/(基本参数表!$H$22*基本参数表!$L$10)</f>
        <v>0</v>
      </c>
      <c r="BB31" s="10">
        <f>-(N31*COS(RADIANS($A$26))*COS(RADIANS(E31))+Z31*SIN(RADIANS(E31))+AL31*SIN(RADIANS($A$26))*COS(RADIANS(E31)))/(基本参数表!$H$22*基本参数表!$L$10)</f>
        <v>0</v>
      </c>
      <c r="BC31" s="10">
        <f>-(O31*COS(RADIANS($A$26))*COS(RADIANS(F31))+AA31*SIN(RADIANS(F31))+AM31*SIN(RADIANS($A$26))*COS(RADIANS(F31)))/(基本参数表!$H$22*基本参数表!$L$10)</f>
        <v>0</v>
      </c>
      <c r="BD31" s="10">
        <f>-(P31*COS(RADIANS($A$26))*COS(RADIANS(I31))+AB31*SIN(RADIANS(I31))+AN31*SIN(RADIANS($A$26))*COS(RADIANS(I31)))/(基本参数表!$H$22*基本参数表!$L$10)</f>
        <v>0</v>
      </c>
      <c r="BE31" s="9">
        <f>-(Q31*COS(RADIANS($A$26))*COS(RADIANS(L31))+AC31*SIN(RADIANS(L31))+AO31*SIN(RADIANS($A$26))*COS(RADIANS(L31)))/(基本参数表!$H$22*基本参数表!$L$10)</f>
        <v>0</v>
      </c>
      <c r="BF31" s="10">
        <f>(-F31*COS(RADIANS($A$26))*SIN(RADIANS(B31))+R31*COS(RADIANS(B31))-AD31*SIN(RADIANS($A$26))*SIN(RADIANS(B31)))/(基本参数表!$H$22*基本参数表!$L$10)</f>
        <v>0</v>
      </c>
      <c r="BG31" s="10">
        <f>(-I31*COS(RADIANS($A$26))*SIN(RADIANS(B31))+U31*COS(RADIANS(B31))-AG31*SIN(RADIANS($A$26))*SIN(RADIANS(B31)))/(基本参数表!$H$22*基本参数表!$L$10)</f>
        <v>0</v>
      </c>
      <c r="BH31" s="10">
        <f>(-L31*COS(RADIANS($A$26))*SIN(RADIANS(B31))+X31*COS(RADIANS(B31))-AJ31*SIN(RADIANS($A$26))*SIN(RADIANS(B31)))/(基本参数表!$H$22*基本参数表!$L$10)</f>
        <v>0</v>
      </c>
      <c r="BI31" s="10">
        <f>(-M31*COS(RADIANS($A$26))*SIN(RADIANS(B31))+Y31*COS(RADIANS(B31))-AK31*SIN(RADIANS($A$26))*SIN(RADIANS(B31)))/(基本参数表!$H$22*基本参数表!$L$10)</f>
        <v>0</v>
      </c>
      <c r="BJ31" s="10">
        <f>(-N31*COS(RADIANS($A$26))*SIN(RADIANS(B31))+Z31*COS(RADIANS(B31))-AL31*SIN(RADIANS($A$26))*SIN(RADIANS(B31)))/(基本参数表!$H$22*基本参数表!$L$10)</f>
        <v>0</v>
      </c>
      <c r="BK31" s="10">
        <f>(-O31*COS(RADIANS($A$26))*SIN(RADIANS(B31))+AA31*COS(RADIANS(B31))-AM31*SIN(RADIANS($A$26))*SIN(RADIANS(B31)))/(基本参数表!$H$22*基本参数表!$L$10)</f>
        <v>0</v>
      </c>
      <c r="BL31" s="10">
        <f>(-P31*COS(RADIANS($A$26))*SIN(RADIANS(B31))+AB31*COS(RADIANS(B31))-AN31*SIN(RADIANS($A$26))*SIN(RADIANS(B31)))/(基本参数表!$H$22*基本参数表!$L$10)</f>
        <v>0</v>
      </c>
      <c r="BM31" s="9">
        <f>(-Q31*COS(RADIANS($A$26))*SIN(RADIANS(B31))+AC31*COS(RADIANS(B31))-AO31*SIN(RADIANS($A$26))*SIN(RADIANS(B31)))/(基本参数表!$H$22*基本参数表!$L$10)</f>
        <v>0</v>
      </c>
      <c r="BN31" s="10" t="e">
        <f t="shared" si="10"/>
        <v>#DIV/0!</v>
      </c>
      <c r="BO31" s="10" t="e">
        <f t="shared" si="10"/>
        <v>#DIV/0!</v>
      </c>
      <c r="BP31" s="10" t="e">
        <f t="shared" si="10"/>
        <v>#DIV/0!</v>
      </c>
      <c r="BQ31" s="10" t="e">
        <f t="shared" si="10"/>
        <v>#DIV/0!</v>
      </c>
      <c r="BR31" s="9" t="e">
        <f t="shared" si="11"/>
        <v>#DIV/0!</v>
      </c>
      <c r="BS31" s="10"/>
      <c r="BT31" s="9"/>
      <c r="BU31" s="10"/>
      <c r="BV31" s="10">
        <f>BS31/(基本参数表!$H$22*基本参数表!$L$10*基本参数表!$H$6/1000)</f>
        <v>0</v>
      </c>
      <c r="BW31" s="9">
        <f>BT31/(基本参数表!$H$22*基本参数表!$L$10*基本参数表!$D$6/1000)</f>
        <v>0</v>
      </c>
      <c r="BX31" s="10">
        <f>BU31/(基本参数表!$H$22*基本参数表!$L$10*基本参数表!$H$6/1000)</f>
        <v>0</v>
      </c>
      <c r="BY31" s="22"/>
      <c r="BZ31" s="22"/>
    </row>
    <row r="32" spans="1:78" s="27" customFormat="1">
      <c r="A32" s="68"/>
      <c r="B32" s="19">
        <v>15</v>
      </c>
      <c r="C32" s="7">
        <f t="shared" si="20"/>
        <v>0.96533741037413545</v>
      </c>
      <c r="D32" s="7">
        <f t="shared" si="21"/>
        <v>-3.3710325189435862E-2</v>
      </c>
      <c r="E32" s="7">
        <f t="shared" si="22"/>
        <v>0.25881904510252074</v>
      </c>
      <c r="F32" s="7"/>
      <c r="G32" s="7"/>
      <c r="H32" s="7"/>
      <c r="I32" s="23">
        <f t="shared" si="12"/>
        <v>0</v>
      </c>
      <c r="J32" s="7"/>
      <c r="K32" s="7"/>
      <c r="L32" s="23">
        <f t="shared" si="4"/>
        <v>0</v>
      </c>
      <c r="M32" s="7"/>
      <c r="N32" s="7"/>
      <c r="O32" s="7"/>
      <c r="P32" s="7"/>
      <c r="Q32" s="23">
        <f t="shared" si="0"/>
        <v>0</v>
      </c>
      <c r="R32" s="7"/>
      <c r="S32" s="7"/>
      <c r="T32" s="7"/>
      <c r="U32" s="23">
        <f t="shared" si="5"/>
        <v>0</v>
      </c>
      <c r="V32" s="7"/>
      <c r="W32" s="7"/>
      <c r="X32" s="23">
        <f t="shared" si="6"/>
        <v>0</v>
      </c>
      <c r="Y32" s="7"/>
      <c r="Z32" s="7"/>
      <c r="AA32" s="7"/>
      <c r="AB32" s="7"/>
      <c r="AC32" s="10">
        <f t="shared" si="7"/>
        <v>0</v>
      </c>
      <c r="AD32" s="7"/>
      <c r="AE32" s="7"/>
      <c r="AF32" s="7"/>
      <c r="AG32" s="23">
        <f t="shared" si="8"/>
        <v>0</v>
      </c>
      <c r="AH32" s="7"/>
      <c r="AI32" s="7"/>
      <c r="AJ32" s="23">
        <f t="shared" si="9"/>
        <v>0</v>
      </c>
      <c r="AK32" s="7"/>
      <c r="AL32" s="7"/>
      <c r="AM32" s="7"/>
      <c r="AN32" s="7"/>
      <c r="AO32" s="10">
        <f t="shared" si="1"/>
        <v>0</v>
      </c>
      <c r="AP32" s="7">
        <f>-(-F32*SIN(RADIANS($A$26))+AD32*COS(RADIANS($A$26)))/(基本参数表!$H$22*基本参数表!$L$10)</f>
        <v>0</v>
      </c>
      <c r="AQ32" s="7">
        <f>-(-I32*SIN(RADIANS($A$26))+AG32*COS(RADIANS($A$26)))/(基本参数表!$H$22*基本参数表!$L$10)</f>
        <v>0</v>
      </c>
      <c r="AR32" s="7">
        <f>-(-L32*SIN(RADIANS($A$26))+AJ32*COS(RADIANS($A$26)))/(基本参数表!$H$22*基本参数表!$L$10)</f>
        <v>0</v>
      </c>
      <c r="AS32" s="7">
        <f>-(-M32*SIN(RADIANS($A$26))+AK32*COS(RADIANS($A$26)))/(基本参数表!$H$22*基本参数表!$L$10)</f>
        <v>0</v>
      </c>
      <c r="AT32" s="7">
        <f>-(-N32*SIN(RADIANS($A$26))+AL32*COS(RADIANS($A$26)))/(基本参数表!$H$22*基本参数表!$L$10)</f>
        <v>0</v>
      </c>
      <c r="AU32" s="7">
        <f>-(-O32*SIN(RADIANS($A$26))+AM32*COS(RADIANS($A$26)))/(基本参数表!$H$22*基本参数表!$L$10)</f>
        <v>0</v>
      </c>
      <c r="AV32" s="7">
        <f>-(-P32*SIN(RADIANS($A$26))+AN32*COS(RADIANS($A$26)))/(基本参数表!$H$22*基本参数表!$L$10)</f>
        <v>0</v>
      </c>
      <c r="AW32" s="7">
        <f>-(-Q32*SIN(RADIANS($A$26))+AO32*COS(RADIANS($A$26)))/(基本参数表!$H$22*基本参数表!$L$10)</f>
        <v>0</v>
      </c>
      <c r="AX32" s="7">
        <f>-(F32*COS(RADIANS($A$26))*COS(RADIANS(B32))+R32*SIN(RADIANS(B32))+AD32*SIN(RADIANS($A$26))*COS(RADIANS(B32)))/(基本参数表!$H$22*基本参数表!$L$10)</f>
        <v>0</v>
      </c>
      <c r="AY32" s="7">
        <f>-(I32*COS(RADIANS($A$26))*COS(RADIANS(B32))+U32*SIN(RADIANS(B32))+AG32*SIN(RADIANS($A$26))*COS(RADIANS(B32)))/(基本参数表!$H$22*基本参数表!$L$10)</f>
        <v>0</v>
      </c>
      <c r="AZ32" s="7">
        <f>-(L32*COS(RADIANS($A$26))*COS(RADIANS(C32))+X32*SIN(RADIANS(C32))+AJ32*SIN(RADIANS($A$26))*COS(RADIANS(C32)))/(基本参数表!$H$22*基本参数表!$L$10)</f>
        <v>0</v>
      </c>
      <c r="BA32" s="7">
        <f>-(M32*COS(RADIANS($A$26))*COS(RADIANS(D32))+Y32*SIN(RADIANS(D32))+AK32*SIN(RADIANS($A$26))*COS(RADIANS(D32)))/(基本参数表!$H$22*基本参数表!$L$10)</f>
        <v>0</v>
      </c>
      <c r="BB32" s="7">
        <f>-(N32*COS(RADIANS($A$26))*COS(RADIANS(E32))+Z32*SIN(RADIANS(E32))+AL32*SIN(RADIANS($A$26))*COS(RADIANS(E32)))/(基本参数表!$H$22*基本参数表!$L$10)</f>
        <v>0</v>
      </c>
      <c r="BC32" s="7">
        <f>-(O32*COS(RADIANS($A$26))*COS(RADIANS(F32))+AA32*SIN(RADIANS(F32))+AM32*SIN(RADIANS($A$26))*COS(RADIANS(F32)))/(基本参数表!$H$22*基本参数表!$L$10)</f>
        <v>0</v>
      </c>
      <c r="BD32" s="7">
        <f>-(P32*COS(RADIANS($A$26))*COS(RADIANS(I32))+AB32*SIN(RADIANS(I32))+AN32*SIN(RADIANS($A$26))*COS(RADIANS(I32)))/(基本参数表!$H$22*基本参数表!$L$10)</f>
        <v>0</v>
      </c>
      <c r="BE32" s="9">
        <f>-(Q32*COS(RADIANS($A$26))*COS(RADIANS(L32))+AC32*SIN(RADIANS(L32))+AO32*SIN(RADIANS($A$26))*COS(RADIANS(L32)))/(基本参数表!$H$22*基本参数表!$L$10)</f>
        <v>0</v>
      </c>
      <c r="BF32" s="7">
        <f>(-F32*COS(RADIANS($A$26))*SIN(RADIANS(B32))+R32*COS(RADIANS(B32))-AD32*SIN(RADIANS($A$26))*SIN(RADIANS(B32)))/(基本参数表!$H$22*基本参数表!$L$10)</f>
        <v>0</v>
      </c>
      <c r="BG32" s="7">
        <f>(-I32*COS(RADIANS($A$26))*SIN(RADIANS(B32))+U32*COS(RADIANS(B32))-AG32*SIN(RADIANS($A$26))*SIN(RADIANS(B32)))/(基本参数表!$H$22*基本参数表!$L$10)</f>
        <v>0</v>
      </c>
      <c r="BH32" s="7">
        <f>(-L32*COS(RADIANS($A$26))*SIN(RADIANS(B32))+X32*COS(RADIANS(B32))-AJ32*SIN(RADIANS($A$26))*SIN(RADIANS(B32)))/(基本参数表!$H$22*基本参数表!$L$10)</f>
        <v>0</v>
      </c>
      <c r="BI32" s="7">
        <f>(-M32*COS(RADIANS($A$26))*SIN(RADIANS(B32))+Y32*COS(RADIANS(B32))-AK32*SIN(RADIANS($A$26))*SIN(RADIANS(B32)))/(基本参数表!$H$22*基本参数表!$L$10)</f>
        <v>0</v>
      </c>
      <c r="BJ32" s="7">
        <f>(-N32*COS(RADIANS($A$26))*SIN(RADIANS(B32))+Z32*COS(RADIANS(B32))-AL32*SIN(RADIANS($A$26))*SIN(RADIANS(B32)))/(基本参数表!$H$22*基本参数表!$L$10)</f>
        <v>0</v>
      </c>
      <c r="BK32" s="7">
        <f>(-O32*COS(RADIANS($A$26))*SIN(RADIANS(B32))+AA32*COS(RADIANS(B32))-AM32*SIN(RADIANS($A$26))*SIN(RADIANS(B32)))/(基本参数表!$H$22*基本参数表!$L$10)</f>
        <v>0</v>
      </c>
      <c r="BL32" s="7">
        <f>(-P32*COS(RADIANS($A$26))*SIN(RADIANS(B32))+AB32*COS(RADIANS(B32))-AN32*SIN(RADIANS($A$26))*SIN(RADIANS(B32)))/(基本参数表!$H$22*基本参数表!$L$10)</f>
        <v>0</v>
      </c>
      <c r="BM32" s="9">
        <f>(-Q32*COS(RADIANS($A$26))*SIN(RADIANS(B32))+AC32*COS(RADIANS(B32))-AO32*SIN(RADIANS($A$26))*SIN(RADIANS(B32)))/(基本参数表!$H$22*基本参数表!$L$10)</f>
        <v>0</v>
      </c>
      <c r="BN32" s="7" t="e">
        <f t="shared" si="10"/>
        <v>#DIV/0!</v>
      </c>
      <c r="BO32" s="7" t="e">
        <f t="shared" si="10"/>
        <v>#DIV/0!</v>
      </c>
      <c r="BP32" s="7" t="e">
        <f t="shared" si="10"/>
        <v>#DIV/0!</v>
      </c>
      <c r="BQ32" s="7" t="e">
        <f t="shared" si="10"/>
        <v>#DIV/0!</v>
      </c>
      <c r="BR32" s="9" t="e">
        <f t="shared" si="11"/>
        <v>#DIV/0!</v>
      </c>
      <c r="BS32" s="7"/>
      <c r="BT32" s="9"/>
      <c r="BU32" s="7"/>
      <c r="BV32" s="7">
        <f>BS32/(基本参数表!$H$22*基本参数表!$L$10*基本参数表!$H$6/1000)</f>
        <v>0</v>
      </c>
      <c r="BW32" s="9">
        <f>BT32/(基本参数表!$H$22*基本参数表!$L$10*基本参数表!$D$6/1000)</f>
        <v>0</v>
      </c>
      <c r="BX32" s="7">
        <f>BU32/(基本参数表!$H$22*基本参数表!$L$10*基本参数表!$H$6/1000)</f>
        <v>0</v>
      </c>
      <c r="BY32" s="26"/>
      <c r="BZ32" s="26"/>
    </row>
    <row r="33" spans="1:78" s="29" customFormat="1">
      <c r="A33" s="77">
        <v>0</v>
      </c>
      <c r="B33" s="41">
        <v>0</v>
      </c>
      <c r="C33" s="9">
        <f t="shared" ref="C33:C39" si="23">COS(RADIANS($A$33))*COS(RADIANS(B33))</f>
        <v>1</v>
      </c>
      <c r="D33" s="9">
        <f t="shared" ref="D33:D39" si="24">SIN(RADIANS($A$33))*COS(RADIANS(B33))</f>
        <v>0</v>
      </c>
      <c r="E33" s="9">
        <f>SIN(RADIANS(B33))</f>
        <v>0</v>
      </c>
      <c r="F33" s="9">
        <v>-3.5762844999999999</v>
      </c>
      <c r="G33" s="9">
        <v>-0.67086349999999995</v>
      </c>
      <c r="H33" s="9">
        <v>-1.8329960000000001</v>
      </c>
      <c r="I33" s="9">
        <f>SUM(G33,H33)</f>
        <v>-2.5038594999999999</v>
      </c>
      <c r="J33" s="9">
        <v>-0.99638886999999998</v>
      </c>
      <c r="K33" s="9">
        <v>-0.13582005999999999</v>
      </c>
      <c r="L33" s="9">
        <f>SUM(J33,K33)</f>
        <v>-1.13220893</v>
      </c>
      <c r="M33" s="9">
        <v>-1.3368302999999999</v>
      </c>
      <c r="N33" s="9">
        <v>-1.2797460000000001</v>
      </c>
      <c r="O33" s="9">
        <v>-0.28664081000000002</v>
      </c>
      <c r="P33" s="9">
        <v>-0.29711374000000002</v>
      </c>
      <c r="Q33" s="9">
        <f>SUM(F33,I33,L33,M33,N33,O33,P33)</f>
        <v>-10.41268378</v>
      </c>
      <c r="R33" s="9">
        <v>-0.70815665999999999</v>
      </c>
      <c r="S33" s="9">
        <v>-0.16233344</v>
      </c>
      <c r="T33" s="9">
        <v>-3.1780723000000002E-3</v>
      </c>
      <c r="U33" s="9">
        <f>SUM(S33,T33)</f>
        <v>-0.1655115123</v>
      </c>
      <c r="V33" s="9">
        <v>5.1591624000000003E-2</v>
      </c>
      <c r="W33" s="9">
        <v>2.0246256000000002E-3</v>
      </c>
      <c r="X33" s="9">
        <f>SUM(V33,W33)</f>
        <v>5.3616249600000006E-2</v>
      </c>
      <c r="Y33" s="9">
        <v>-4.3713953E-2</v>
      </c>
      <c r="Z33" s="9">
        <v>9.1816320000000007E-2</v>
      </c>
      <c r="AA33" s="9">
        <v>-0.37188493</v>
      </c>
      <c r="AB33" s="9">
        <v>6.0790271E-2</v>
      </c>
      <c r="AC33" s="9">
        <f>SUM(R33,U33,X33,Y33,Z33,AA33,AB33)</f>
        <v>-1.0830442147000001</v>
      </c>
      <c r="AD33" s="9">
        <v>-6.0610230999999999</v>
      </c>
      <c r="AE33" s="9">
        <v>-42.290095999999998</v>
      </c>
      <c r="AF33" s="9">
        <v>-5.2607362999999996</v>
      </c>
      <c r="AG33" s="9">
        <f>SUM(AE33,AF33)</f>
        <v>-47.550832299999996</v>
      </c>
      <c r="AH33" s="9">
        <v>-19.573685999999999</v>
      </c>
      <c r="AI33" s="9">
        <v>-0.21604006000000001</v>
      </c>
      <c r="AJ33" s="9">
        <f>SUM(AH33,AI33)</f>
        <v>-19.78972606</v>
      </c>
      <c r="AK33" s="9">
        <v>-17.302803999999998</v>
      </c>
      <c r="AL33" s="9">
        <v>-20.241164000000001</v>
      </c>
      <c r="AM33" s="9">
        <v>4.3002392999999996E-3</v>
      </c>
      <c r="AN33" s="9">
        <v>8.245189E-3</v>
      </c>
      <c r="AO33" s="9">
        <f>SUM(AD33,AG33,AJ33,AK33,AL33,AM33,AN33)</f>
        <v>-110.93300403169999</v>
      </c>
      <c r="AP33" s="9">
        <f>-(-F33*SIN(RADIANS($A$33))+AD33*COS(RADIANS($A$33)))/(基本参数表!$H$22*基本参数表!$L$10)</f>
        <v>2.8992093139231113E-2</v>
      </c>
      <c r="AQ33" s="9">
        <f>-(-I33*SIN(RADIANS($A$33))+AG33*COS(RADIANS($A$33)))/(基本参数表!$H$22*基本参数表!$L$10)</f>
        <v>0.22745304483158282</v>
      </c>
      <c r="AR33" s="9">
        <f>-(-L33*SIN(RADIANS($A$33))+AJ33*COS(RADIANS($A$33)))/(基本参数表!$H$22*基本参数表!$L$10)</f>
        <v>9.4661507086384336E-2</v>
      </c>
      <c r="AS33" s="9">
        <f>-(-M33*SIN(RADIANS($A$33))+AK33*COS(RADIANS($A$33)))/(基本参数表!$H$22*基本参数表!$L$10)</f>
        <v>8.2765648119351429E-2</v>
      </c>
      <c r="AT33" s="9">
        <f>-(-N33*SIN(RADIANS($A$33))+AL33*COS(RADIANS($A$33)))/(基本参数表!$H$22*基本参数表!$L$10)</f>
        <v>9.682090007781885E-2</v>
      </c>
      <c r="AU33" s="9">
        <f>-(-O33*SIN(RADIANS($A$33))+AM33*COS(RADIANS($A$33)))/(基本参数表!$H$22*基本参数表!$L$10)</f>
        <v>-2.0569619394221083E-5</v>
      </c>
      <c r="AV33" s="9">
        <f>-(-P33*SIN(RADIANS($A$33))+AN33*COS(RADIANS($A$33)))/(基本参数表!$H$22*基本参数表!$L$10)</f>
        <v>-3.9439758518419746E-5</v>
      </c>
      <c r="AW33" s="9">
        <f>-(-Q33*SIN(RADIANS($A$33))+AO33*COS(RADIANS($A$33)))/(基本参数表!$H$22*基本参数表!$L$10)</f>
        <v>0.53063318387645586</v>
      </c>
      <c r="AX33" s="9">
        <f>-(F33*COS(RADIANS($A$33))*COS(RADIANS(B33))+R33*SIN(RADIANS(B33))+AD33*SIN(RADIANS($A$33))*COS(RADIANS(B33)))/(基本参数表!$H$22*基本参数表!$L$10)</f>
        <v>1.7106678460999194E-2</v>
      </c>
      <c r="AY33" s="9">
        <f>-(I33*COS(RADIANS($A$33))*COS(RADIANS(B33))+U33*SIN(RADIANS(B33))+AG33*SIN(RADIANS($A$33))*COS(RADIANS(B33)))/(基本参数表!$H$22*基本参数表!$L$10)</f>
        <v>1.1976876945337601E-2</v>
      </c>
      <c r="AZ33" s="9">
        <f>-(L33*COS(RADIANS($A$33))*COS(RADIANS(C33))+X33*SIN(RADIANS(C33))+AJ33*SIN(RADIANS($A$33))*COS(RADIANS(C33)))/(基本参数表!$H$22*基本参数表!$L$10)</f>
        <v>5.4104691471603171E-3</v>
      </c>
      <c r="BA33" s="9">
        <f>-(M33*COS(RADIANS($A$33))*COS(RADIANS(D33))+Y33*SIN(RADIANS(D33))+AK33*SIN(RADIANS($A$33))*COS(RADIANS(D33)))/(基本参数表!$H$22*基本参数表!$L$10)</f>
        <v>6.3945488953748202E-3</v>
      </c>
      <c r="BB33" s="9">
        <f>-(N33*COS(RADIANS($A$33))*COS(RADIANS(E33))+Z33*SIN(RADIANS(E33))+AL33*SIN(RADIANS($A$33))*COS(RADIANS(E33)))/(基本参数表!$H$22*基本参数表!$L$10)</f>
        <v>6.1214937832126826E-3</v>
      </c>
      <c r="BC33" s="9">
        <f>-(O33*COS(RADIANS($A$33))*COS(RADIANS(F33))+AA33*SIN(RADIANS(F33))+AM33*SIN(RADIANS($A$33))*COS(RADIANS(F33)))/(基本参数表!$H$22*基本参数表!$L$10)</f>
        <v>1.2574771107472637E-3</v>
      </c>
      <c r="BD33" s="9">
        <f>-(P33*COS(RADIANS($A$33))*COS(RADIANS(I33))+AB33*SIN(RADIANS(I33))+AN33*SIN(RADIANS($A$33))*COS(RADIANS(I33)))/(基本参数表!$H$22*基本参数表!$L$10)</f>
        <v>1.4325502834426432E-3</v>
      </c>
      <c r="BE33" s="9">
        <f>-(Q33*COS(RADIANS($A$33))*COS(RADIANS(L33))+AC33*SIN(RADIANS(L33))+AO33*SIN(RADIANS($A$33))*COS(RADIANS(L33)))/(基本参数表!$H$22*基本参数表!$L$10)</f>
        <v>4.9695589542425082E-2</v>
      </c>
      <c r="BF33" s="9">
        <f>(-F33*COS(RADIANS($A$33))*SIN(RADIANS(B33))+R33*COS(RADIANS(B33))-AD33*SIN(RADIANS($A$33))*SIN(RADIANS(B33)))/(基本参数表!$H$22*基本参数表!$L$10)</f>
        <v>-3.3873726440486291E-3</v>
      </c>
      <c r="BG33" s="9">
        <f>(-I33*COS(RADIANS($A$33))*SIN(RADIANS(B33))+U33*COS(RADIANS(B33))-AG33*SIN(RADIANS($A$33))*SIN(RADIANS(B33)))/(基本参数表!$H$22*基本参数表!$L$10)</f>
        <v>-7.9170217652141861E-4</v>
      </c>
      <c r="BH33" s="9">
        <f>(-L33*COS(RADIANS($A$33))*SIN(RADIANS(B33))+X33*COS(RADIANS(B33))-AJ33*SIN(RADIANS($A$33))*SIN(RADIANS(B33)))/(基本参数表!$H$22*基本参数表!$L$10)</f>
        <v>2.5646615703864636E-4</v>
      </c>
      <c r="BI33" s="9">
        <f>(-M33*COS(RADIANS($A$33))*SIN(RADIANS(B33))+Y33*COS(RADIANS(B33))-AK33*SIN(RADIANS($A$33))*SIN(RADIANS(B33)))/(基本参数表!$H$22*基本参数表!$L$10)</f>
        <v>-2.0909984600784169E-4</v>
      </c>
      <c r="BJ33" s="9">
        <f>(-N33*COS(RADIANS($A$33))*SIN(RADIANS(B33))+Z33*COS(RADIANS(B33))-AL33*SIN(RADIANS($A$33))*SIN(RADIANS(B33)))/(基本参数表!$H$22*基本参数表!$L$10)</f>
        <v>4.3919108329111111E-4</v>
      </c>
      <c r="BK33" s="9">
        <f>(-O33*COS(RADIANS($A$33))*SIN(RADIANS(B33))+AA33*COS(RADIANS(B33))-AM33*SIN(RADIANS($A$33))*SIN(RADIANS(B33)))/(基本参数表!$H$22*基本参数表!$L$10)</f>
        <v>-1.7788618109105116E-3</v>
      </c>
      <c r="BL33" s="9">
        <f>(-P33*COS(RADIANS($A$33))*SIN(RADIANS(B33))+AB33*COS(RADIANS(B33))-AN33*SIN(RADIANS($A$33))*SIN(RADIANS(B33)))/(基本参数表!$H$22*基本参数表!$L$10)</f>
        <v>2.907821286460862E-4</v>
      </c>
      <c r="BM33" s="9">
        <f>(-Q33*COS(RADIANS($A$33))*SIN(RADIANS(B33))+AC33*COS(RADIANS(B33))-AO33*SIN(RADIANS($A$33))*SIN(RADIANS(B33)))/(基本参数表!$H$22*基本参数表!$L$10)</f>
        <v>-5.1805971085125578E-3</v>
      </c>
      <c r="BN33" s="9">
        <f>AQ33/AY33</f>
        <v>18.991014591673377</v>
      </c>
      <c r="BO33" s="9">
        <f t="shared" ref="BO33:BQ48" si="25">AR33/AZ33</f>
        <v>17.495988704799728</v>
      </c>
      <c r="BP33" s="9">
        <f t="shared" si="25"/>
        <v>12.943156659450342</v>
      </c>
      <c r="BQ33" s="9">
        <f t="shared" si="25"/>
        <v>15.816547971238043</v>
      </c>
      <c r="BR33" s="9">
        <f>AW33/BE33</f>
        <v>10.67767157533074</v>
      </c>
      <c r="BS33" s="9">
        <v>13.771611999999999</v>
      </c>
      <c r="BT33" s="9">
        <v>-4.0856114000000003</v>
      </c>
      <c r="BU33" s="9">
        <v>-0.68134707999999999</v>
      </c>
      <c r="BV33" s="9">
        <f>BS33/(基本参数表!$H$22*基本参数表!$L$10*基本参数表!$H$6/1000)</f>
        <v>4.1985126577124887E-2</v>
      </c>
      <c r="BW33" s="9">
        <f>BT33/(基本参数表!$H$22*基本参数表!$L$10*基本参数表!$D$6/1000)</f>
        <v>-0.17814927573433278</v>
      </c>
      <c r="BX33" s="9">
        <f>BU33/(基本参数表!$H$22*基本参数表!$L$10*基本参数表!$H$6/1000)</f>
        <v>-2.077203699665256E-3</v>
      </c>
      <c r="BY33" s="42">
        <v>0.41848273000000002</v>
      </c>
      <c r="BZ33" s="42">
        <v>0.12420144</v>
      </c>
    </row>
    <row r="34" spans="1:78" s="29" customFormat="1">
      <c r="A34" s="78"/>
      <c r="B34" s="41">
        <v>2</v>
      </c>
      <c r="C34" s="9">
        <f t="shared" si="23"/>
        <v>0.99939082701909576</v>
      </c>
      <c r="D34" s="9">
        <f t="shared" si="24"/>
        <v>0</v>
      </c>
      <c r="E34" s="9">
        <f>SIN(RADIANS(B34))</f>
        <v>3.4899496702500969E-2</v>
      </c>
      <c r="F34" s="9">
        <v>-3.6512501999999998</v>
      </c>
      <c r="G34" s="9">
        <v>-0.70699911000000004</v>
      </c>
      <c r="H34" s="9">
        <v>-1.8321023999999999</v>
      </c>
      <c r="I34" s="9">
        <f t="shared" ref="I34:I74" si="26">SUM(G34,H34)</f>
        <v>-2.5391015100000001</v>
      </c>
      <c r="J34" s="9">
        <v>-0.97365694000000003</v>
      </c>
      <c r="K34" s="9">
        <v>-0.13855192999999999</v>
      </c>
      <c r="L34" s="9">
        <f t="shared" ref="L34:L74" si="27">SUM(J34,K34)</f>
        <v>-1.1122088699999999</v>
      </c>
      <c r="M34" s="9">
        <v>-1.2673186000000001</v>
      </c>
      <c r="N34" s="9">
        <v>-1.318562</v>
      </c>
      <c r="O34" s="9">
        <v>-0.24729024999999999</v>
      </c>
      <c r="P34" s="9">
        <v>-0.26785590999999997</v>
      </c>
      <c r="Q34" s="9">
        <f t="shared" ref="Q34:Q74" si="28">SUM(F34,I34,L34,M34,N34,O34,P34)</f>
        <v>-10.40358734</v>
      </c>
      <c r="R34" s="9">
        <v>-2.0163422999999998</v>
      </c>
      <c r="S34" s="9">
        <v>-0.18543982000000001</v>
      </c>
      <c r="T34" s="9">
        <v>-5.0429315000000002E-3</v>
      </c>
      <c r="U34" s="9">
        <f t="shared" si="5"/>
        <v>-0.19048275149999999</v>
      </c>
      <c r="V34" s="9">
        <v>2.9151492000000001E-2</v>
      </c>
      <c r="W34" s="9">
        <v>-7.3797596000000005E-4</v>
      </c>
      <c r="X34" s="9">
        <f t="shared" ref="X34:X74" si="29">SUM(V34,W34)</f>
        <v>2.841351604E-2</v>
      </c>
      <c r="Y34" s="9">
        <v>-6.0572767999999999E-2</v>
      </c>
      <c r="Z34" s="9">
        <v>7.5895750999999997E-2</v>
      </c>
      <c r="AA34" s="9">
        <v>-1.4714908</v>
      </c>
      <c r="AB34" s="9">
        <v>-1.1100861</v>
      </c>
      <c r="AC34" s="9">
        <f t="shared" ref="AC34:AC74" si="30">SUM(R34,U34,X34,Y34,Z34,AA34,AB34)</f>
        <v>-4.7446654524599996</v>
      </c>
      <c r="AD34" s="9">
        <v>-5.9702282999999996</v>
      </c>
      <c r="AE34" s="9">
        <v>-41.961387999999999</v>
      </c>
      <c r="AF34" s="9">
        <v>-5.2487341000000001</v>
      </c>
      <c r="AG34" s="9">
        <f t="shared" ref="AG34:AG74" si="31">SUM(AE34,AF34)</f>
        <v>-47.2101221</v>
      </c>
      <c r="AH34" s="9">
        <v>-19.892589999999998</v>
      </c>
      <c r="AI34" s="9">
        <v>-0.21928749</v>
      </c>
      <c r="AJ34" s="9">
        <f t="shared" si="9"/>
        <v>-20.111877489999998</v>
      </c>
      <c r="AK34" s="9">
        <v>-18.696973</v>
      </c>
      <c r="AL34" s="9">
        <v>-19.719501999999999</v>
      </c>
      <c r="AM34" s="9">
        <v>-1.5003452E-2</v>
      </c>
      <c r="AN34" s="9">
        <v>-6.2580932000000002E-3</v>
      </c>
      <c r="AO34" s="9">
        <f t="shared" si="1"/>
        <v>-111.72996443519999</v>
      </c>
      <c r="AP34" s="9">
        <f>-(-F34*SIN(RADIANS($A$33))+AD34*COS(RADIANS($A$33)))/(基本参数表!$H$22*基本参数表!$L$10)</f>
        <v>2.8557788360198365E-2</v>
      </c>
      <c r="AQ34" s="9">
        <f>-(-I34*SIN(RADIANS($A$33))+AG34*COS(RADIANS($A$33)))/(基本参数表!$H$22*基本参数表!$L$10)</f>
        <v>0.22582330317098992</v>
      </c>
      <c r="AR34" s="9">
        <f>-(-L34*SIN(RADIANS($A$33))+AJ34*COS(RADIANS($A$33)))/(基本参数表!$H$22*基本参数表!$L$10)</f>
        <v>9.6202475353523331E-2</v>
      </c>
      <c r="AS34" s="9">
        <f>-(-M34*SIN(RADIANS($A$33))+AK34*COS(RADIANS($A$33)))/(基本参数表!$H$22*基本参数表!$L$10)</f>
        <v>8.9434469015254092E-2</v>
      </c>
      <c r="AT34" s="9">
        <f>-(-N34*SIN(RADIANS($A$33))+AL34*COS(RADIANS($A$33)))/(基本参数表!$H$22*基本参数表!$L$10)</f>
        <v>9.4325599690133863E-2</v>
      </c>
      <c r="AU34" s="9">
        <f>-(-O34*SIN(RADIANS($A$33))+AM34*COS(RADIANS($A$33)))/(基本参数表!$H$22*基本参数表!$L$10)</f>
        <v>7.1767005440712367E-5</v>
      </c>
      <c r="AV34" s="9">
        <f>-(-P34*SIN(RADIANS($A$33))+AN34*COS(RADIANS($A$33)))/(基本参数表!$H$22*基本参数表!$L$10)</f>
        <v>2.9934751598024579E-5</v>
      </c>
      <c r="AW34" s="9">
        <f>-(-Q34*SIN(RADIANS($A$33))+AO34*COS(RADIANS($A$33)))/(基本参数表!$H$22*基本参数表!$L$10)</f>
        <v>0.53444533734713828</v>
      </c>
      <c r="AX34" s="9">
        <f>-(F34*COS(RADIANS($A$33))*COS(RADIANS(B34))+R34*SIN(RADIANS(B34))+AD34*SIN(RADIANS($A$33))*COS(RADIANS(B34)))/(基本参数表!$H$22*基本参数表!$L$10)</f>
        <v>1.7791229771963082E-2</v>
      </c>
      <c r="AY34" s="9">
        <f>-(I34*COS(RADIANS($A$33))*COS(RADIANS(B34))+U34*SIN(RADIANS(B34))+AG34*SIN(RADIANS($A$33))*COS(RADIANS(B34)))/(基本参数表!$H$22*基本参数表!$L$10)</f>
        <v>1.216985233706306E-2</v>
      </c>
      <c r="AZ34" s="9">
        <f>-(L34*COS(RADIANS($A$33))*COS(RADIANS(C34))+X34*SIN(RADIANS(C34))+AJ34*SIN(RADIANS($A$33))*COS(RADIANS(C34)))/(基本参数表!$H$22*基本参数表!$L$10)</f>
        <v>5.3169224938685762E-3</v>
      </c>
      <c r="BA34" s="9">
        <f>-(M34*COS(RADIANS($A$33))*COS(RADIANS(D34))+Y34*SIN(RADIANS(D34))+AK34*SIN(RADIANS($A$33))*COS(RADIANS(D34)))/(基本参数表!$H$22*基本参数表!$L$10)</f>
        <v>6.0620489778829556E-3</v>
      </c>
      <c r="BB34" s="9">
        <f>-(N34*COS(RADIANS($A$33))*COS(RADIANS(E34))+Z34*SIN(RADIANS(E34))+AL34*SIN(RADIANS($A$33))*COS(RADIANS(E34)))/(基本参数表!$H$22*基本参数表!$L$10)</f>
        <v>6.3069426263092998E-3</v>
      </c>
      <c r="BC34" s="9">
        <f>-(O34*COS(RADIANS($A$33))*COS(RADIANS(F34))+AA34*SIN(RADIANS(F34))+AM34*SIN(RADIANS($A$33))*COS(RADIANS(F34)))/(基本参数表!$H$22*基本参数表!$L$10)</f>
        <v>7.3223305060600191E-4</v>
      </c>
      <c r="BD34" s="9">
        <f>-(P34*COS(RADIANS($A$33))*COS(RADIANS(I34))+AB34*SIN(RADIANS(I34))+AN34*SIN(RADIANS($A$33))*COS(RADIANS(I34)))/(基本参数表!$H$22*基本参数表!$L$10)</f>
        <v>1.0447580382422327E-3</v>
      </c>
      <c r="BE34" s="9">
        <f>-(Q34*COS(RADIANS($A$33))*COS(RADIANS(L34))+AC34*SIN(RADIANS(L34))+AO34*SIN(RADIANS($A$33))*COS(RADIANS(L34)))/(基本参数表!$H$22*基本参数表!$L$10)</f>
        <v>4.9314262401452633E-2</v>
      </c>
      <c r="BF34" s="9">
        <f>(-F34*COS(RADIANS($A$33))*SIN(RADIANS(B34))+R34*COS(RADIANS(B34))-AD34*SIN(RADIANS($A$33))*SIN(RADIANS(B34)))/(基本参数表!$H$22*基本参数表!$L$10)</f>
        <v>-9.0294992026567298E-3</v>
      </c>
      <c r="BG34" s="9">
        <f>(-I34*COS(RADIANS($A$33))*SIN(RADIANS(B34))+U34*COS(RADIANS(B34))-AG34*SIN(RADIANS($A$33))*SIN(RADIANS(B34)))/(基本参数表!$H$22*基本参数表!$L$10)</f>
        <v>-4.8672353583647658E-4</v>
      </c>
      <c r="BH34" s="9">
        <f>(-L34*COS(RADIANS($A$33))*SIN(RADIANS(B34))+X34*COS(RADIANS(B34))-AJ34*SIN(RADIANS($A$33))*SIN(RADIANS(B34)))/(基本参数表!$H$22*基本参数表!$L$10)</f>
        <v>3.2149835258206492E-4</v>
      </c>
      <c r="BI34" s="9">
        <f>(-M34*COS(RADIANS($A$33))*SIN(RADIANS(B34))+Y34*COS(RADIANS(B34))-AK34*SIN(RADIANS($A$33))*SIN(RADIANS(B34)))/(基本参数表!$H$22*基本参数表!$L$10)</f>
        <v>-7.8002770995021952E-5</v>
      </c>
      <c r="BJ34" s="9">
        <f>(-N34*COS(RADIANS($A$33))*SIN(RADIANS(B34))+Z34*COS(RADIANS(B34))-AL34*SIN(RADIANS($A$33))*SIN(RADIANS(B34)))/(基本参数表!$H$22*基本参数表!$L$10)</f>
        <v>5.8293290048710685E-4</v>
      </c>
      <c r="BK34" s="9">
        <f>(-O34*COS(RADIANS($A$33))*SIN(RADIANS(B34))+AA34*COS(RADIANS(B34))-AM34*SIN(RADIANS($A$33))*SIN(RADIANS(B34)))/(基本参数表!$H$22*基本参数表!$L$10)</f>
        <v>-6.9931096979406193E-3</v>
      </c>
      <c r="BL34" s="9">
        <f>(-P34*COS(RADIANS($A$33))*SIN(RADIANS(B34))+AB34*COS(RADIANS(B34))-AN34*SIN(RADIANS($A$33))*SIN(RADIANS(B34)))/(基本参数表!$H$22*基本参数表!$L$10)</f>
        <v>-5.2619985903031687E-3</v>
      </c>
      <c r="BM34" s="9">
        <f>(-Q34*COS(RADIANS($A$33))*SIN(RADIANS(B34))+AC34*COS(RADIANS(B34))-AO34*SIN(RADIANS($A$33))*SIN(RADIANS(B34)))/(基本参数表!$H$22*基本参数表!$L$10)</f>
        <v>-2.094490254466284E-2</v>
      </c>
      <c r="BN34" s="9">
        <f t="shared" ref="BN34:BQ74" si="32">AQ34/AY34</f>
        <v>18.555960821582794</v>
      </c>
      <c r="BO34" s="9">
        <f t="shared" si="25"/>
        <v>18.093638841729046</v>
      </c>
      <c r="BP34" s="9">
        <f t="shared" si="25"/>
        <v>14.753174931702254</v>
      </c>
      <c r="BQ34" s="9">
        <f t="shared" si="25"/>
        <v>14.955836017384444</v>
      </c>
      <c r="BR34" s="9">
        <f t="shared" ref="BR34:BR74" si="33">AW34/BE34</f>
        <v>10.837540932811262</v>
      </c>
      <c r="BS34" s="9">
        <v>13.784974999999999</v>
      </c>
      <c r="BT34" s="9">
        <v>-4.4918733</v>
      </c>
      <c r="BU34" s="9">
        <v>0.35356156</v>
      </c>
      <c r="BV34" s="9">
        <f>BS34/(基本参数表!$H$22*基本参数表!$L$10*基本参数表!$H$6/1000)</f>
        <v>4.2025865979777977E-2</v>
      </c>
      <c r="BW34" s="9">
        <f>BT34/(基本参数表!$H$22*基本参数表!$L$10*基本参数表!$D$6/1000)</f>
        <v>-0.19586394709134286</v>
      </c>
      <c r="BX34" s="9">
        <f>BU34/(基本参数表!$H$22*基本参数表!$L$10*基本参数表!$H$6/1000)</f>
        <v>1.077893194304758E-3</v>
      </c>
      <c r="BY34" s="42">
        <v>0.42660580999999997</v>
      </c>
      <c r="BZ34" s="42">
        <v>0.1227471</v>
      </c>
    </row>
    <row r="35" spans="1:78" s="29" customFormat="1">
      <c r="A35" s="78"/>
      <c r="B35" s="41">
        <v>4</v>
      </c>
      <c r="C35" s="9">
        <f t="shared" si="23"/>
        <v>0.9975640502598242</v>
      </c>
      <c r="D35" s="9">
        <f t="shared" si="24"/>
        <v>0</v>
      </c>
      <c r="E35" s="9">
        <f t="shared" ref="E35:E39" si="34">SIN(RADIANS(B35))</f>
        <v>6.9756473744125302E-2</v>
      </c>
      <c r="F35" s="9">
        <v>-3.7100417999999999</v>
      </c>
      <c r="G35" s="9">
        <v>-0.73062311999999996</v>
      </c>
      <c r="H35" s="9">
        <v>-1.8251356000000001</v>
      </c>
      <c r="I35" s="9">
        <f t="shared" si="26"/>
        <v>-2.55575872</v>
      </c>
      <c r="J35" s="9">
        <v>-0.93985549999999995</v>
      </c>
      <c r="K35" s="9">
        <v>-0.13835232</v>
      </c>
      <c r="L35" s="9">
        <f t="shared" si="27"/>
        <v>-1.07820782</v>
      </c>
      <c r="M35" s="9">
        <v>-1.1792069999999999</v>
      </c>
      <c r="N35" s="9">
        <v>-1.3460183999999999</v>
      </c>
      <c r="O35" s="9">
        <v>-0.17794536</v>
      </c>
      <c r="P35" s="9">
        <v>-0.18823055</v>
      </c>
      <c r="Q35" s="9">
        <f t="shared" si="28"/>
        <v>-10.235409650000001</v>
      </c>
      <c r="R35" s="9">
        <v>-3.3915419999999998</v>
      </c>
      <c r="S35" s="9">
        <v>-0.20611584999999999</v>
      </c>
      <c r="T35" s="9">
        <v>-7.4200116999999996E-3</v>
      </c>
      <c r="U35" s="9">
        <f t="shared" si="5"/>
        <v>-0.2135358617</v>
      </c>
      <c r="V35" s="9">
        <v>6.5886412999999998E-3</v>
      </c>
      <c r="W35" s="9">
        <v>-3.7102068E-3</v>
      </c>
      <c r="X35" s="9">
        <f t="shared" si="29"/>
        <v>2.8784344999999998E-3</v>
      </c>
      <c r="Y35" s="9">
        <v>-7.8792111999999997E-2</v>
      </c>
      <c r="Z35" s="9">
        <v>5.6153714E-2</v>
      </c>
      <c r="AA35" s="9">
        <v>-2.4462796</v>
      </c>
      <c r="AB35" s="9">
        <v>-2.2933523</v>
      </c>
      <c r="AC35" s="9">
        <f t="shared" si="30"/>
        <v>-8.3644697251999993</v>
      </c>
      <c r="AD35" s="9">
        <v>-5.6121667000000004</v>
      </c>
      <c r="AE35" s="9">
        <v>-41.440663999999998</v>
      </c>
      <c r="AF35" s="9">
        <v>-5.2275790000000004</v>
      </c>
      <c r="AG35" s="9">
        <f t="shared" si="31"/>
        <v>-46.668242999999997</v>
      </c>
      <c r="AH35" s="9">
        <v>-20.13345</v>
      </c>
      <c r="AI35" s="9">
        <v>-0.21869781999999999</v>
      </c>
      <c r="AJ35" s="9">
        <f t="shared" si="9"/>
        <v>-20.352147819999999</v>
      </c>
      <c r="AK35" s="9">
        <v>-20.107751</v>
      </c>
      <c r="AL35" s="9">
        <v>-19.331655999999999</v>
      </c>
      <c r="AM35" s="9">
        <v>-4.9686116000000002E-2</v>
      </c>
      <c r="AN35" s="9">
        <v>-4.4230263999999998E-2</v>
      </c>
      <c r="AO35" s="9">
        <f t="shared" si="1"/>
        <v>-112.16588090000002</v>
      </c>
      <c r="AP35" s="9">
        <f>-(-F35*SIN(RADIANS($A$33))+AD35*COS(RADIANS($A$33)))/(基本参数表!$H$22*基本参数表!$L$10)</f>
        <v>2.6845048599021398E-2</v>
      </c>
      <c r="AQ35" s="9">
        <f>-(-I35*SIN(RADIANS($A$33))+AG35*COS(RADIANS($A$33)))/(基本参数表!$H$22*基本参数表!$L$10)</f>
        <v>0.22323129699015176</v>
      </c>
      <c r="AR35" s="9">
        <f>-(-L35*SIN(RADIANS($A$33))+AJ35*COS(RADIANS($A$33)))/(基本参数表!$H$22*基本参数表!$L$10)</f>
        <v>9.7351776333081355E-2</v>
      </c>
      <c r="AS35" s="9">
        <f>-(-M35*SIN(RADIANS($A$33))+AK35*COS(RADIANS($A$33)))/(基本参数表!$H$22*基本参数表!$L$10)</f>
        <v>9.6182736840661032E-2</v>
      </c>
      <c r="AT35" s="9">
        <f>-(-N35*SIN(RADIANS($A$33))+AL35*COS(RADIANS($A$33)))/(基本参数表!$H$22*基本参数表!$L$10)</f>
        <v>9.2470390236192287E-2</v>
      </c>
      <c r="AU35" s="9">
        <f>-(-O35*SIN(RADIANS($A$33))+AM35*COS(RADIANS($A$33)))/(基本参数表!$H$22*基本参数表!$L$10)</f>
        <v>2.3766688874666083E-4</v>
      </c>
      <c r="AV35" s="9">
        <f>-(-P35*SIN(RADIANS($A$33))+AN35*COS(RADIANS($A$33)))/(基本参数表!$H$22*基本参数表!$L$10)</f>
        <v>2.1156955060289752E-4</v>
      </c>
      <c r="AW35" s="9">
        <f>-(-Q35*SIN(RADIANS($A$33))+AO35*COS(RADIANS($A$33)))/(基本参数表!$H$22*基本参数表!$L$10)</f>
        <v>0.53653048543845749</v>
      </c>
      <c r="AX35" s="9">
        <f>-(F35*COS(RADIANS($A$33))*COS(RADIANS(B35))+R35*SIN(RADIANS(B35))+AD35*SIN(RADIANS($A$33))*COS(RADIANS(B35)))/(基本参数表!$H$22*基本参数表!$L$10)</f>
        <v>1.883491745336803E-2</v>
      </c>
      <c r="AY35" s="9">
        <f>-(I35*COS(RADIANS($A$33))*COS(RADIANS(B35))+U35*SIN(RADIANS(B35))+AG35*SIN(RADIANS($A$33))*COS(RADIANS(B35)))/(基本参数表!$H$22*基本参数表!$L$10)</f>
        <v>1.2266600792188833E-2</v>
      </c>
      <c r="AZ35" s="9">
        <f>-(L35*COS(RADIANS($A$33))*COS(RADIANS(C35))+X35*SIN(RADIANS(C35))+AJ35*SIN(RADIANS($A$33))*COS(RADIANS(C35)))/(基本参数表!$H$22*基本参数表!$L$10)</f>
        <v>5.1564414670416765E-3</v>
      </c>
      <c r="BA35" s="9">
        <f>-(M35*COS(RADIANS($A$33))*COS(RADIANS(D35))+Y35*SIN(RADIANS(D35))+AK35*SIN(RADIANS($A$33))*COS(RADIANS(D35)))/(基本参数表!$H$22*基本参数表!$L$10)</f>
        <v>5.6405789270846532E-3</v>
      </c>
      <c r="BB35" s="9">
        <f>-(N35*COS(RADIANS($A$33))*COS(RADIANS(E35))+Z35*SIN(RADIANS(E35))+AL35*SIN(RADIANS($A$33))*COS(RADIANS(E35)))/(基本参数表!$H$22*基本参数表!$L$10)</f>
        <v>6.4381671510737913E-3</v>
      </c>
      <c r="BC35" s="9">
        <f>-(O35*COS(RADIANS($A$33))*COS(RADIANS(F35))+AA35*SIN(RADIANS(F35))+AM35*SIN(RADIANS($A$33))*COS(RADIANS(F35)))/(基本参数表!$H$22*基本参数表!$L$10)</f>
        <v>9.2225809508435645E-5</v>
      </c>
      <c r="BD35" s="9">
        <f>-(P35*COS(RADIANS($A$33))*COS(RADIANS(I35))+AB35*SIN(RADIANS(I35))+AN35*SIN(RADIANS($A$33))*COS(RADIANS(I35)))/(基本参数表!$H$22*基本参数表!$L$10)</f>
        <v>4.1031254972514472E-4</v>
      </c>
      <c r="BE35" s="9">
        <f>-(Q35*COS(RADIANS($A$33))*COS(RADIANS(L35))+AC35*SIN(RADIANS(L35))+AO35*SIN(RADIANS($A$33))*COS(RADIANS(L35)))/(基本参数表!$H$22*基本参数表!$L$10)</f>
        <v>4.8198163143568749E-2</v>
      </c>
      <c r="BF35" s="9">
        <f>(-F35*COS(RADIANS($A$33))*SIN(RADIANS(B35))+R35*COS(RADIANS(B35))-AD35*SIN(RADIANS($A$33))*SIN(RADIANS(B35)))/(基本参数表!$H$22*基本参数表!$L$10)</f>
        <v>-1.4945536578724057E-2</v>
      </c>
      <c r="BG35" s="9">
        <f>(-I35*COS(RADIANS($A$33))*SIN(RADIANS(B35))+U35*COS(RADIANS(B35))-AG35*SIN(RADIANS($A$33))*SIN(RADIANS(B35)))/(基本参数表!$H$22*基本参数表!$L$10)</f>
        <v>-1.6615014436349314E-4</v>
      </c>
      <c r="BH35" s="9">
        <f>(-L35*COS(RADIANS($A$33))*SIN(RADIANS(B35))+X35*COS(RADIANS(B35))-AJ35*SIN(RADIANS($A$33))*SIN(RADIANS(B35)))/(基本参数表!$H$22*基本参数表!$L$10)</f>
        <v>3.7350148939703536E-4</v>
      </c>
      <c r="BI35" s="9">
        <f>(-M35*COS(RADIANS($A$33))*SIN(RADIANS(B35))+Y35*COS(RADIANS(B35))-AK35*SIN(RADIANS($A$33))*SIN(RADIANS(B35)))/(基本参数表!$H$22*基本参数表!$L$10)</f>
        <v>1.7493457909545612E-5</v>
      </c>
      <c r="BJ35" s="9">
        <f>(-N35*COS(RADIANS($A$33))*SIN(RADIANS(B35))+Z35*COS(RADIANS(B35))-AL35*SIN(RADIANS($A$33))*SIN(RADIANS(B35)))/(基本参数表!$H$22*基本参数表!$L$10)</f>
        <v>7.1707645565810747E-4</v>
      </c>
      <c r="BK35" s="9">
        <f>(-O35*COS(RADIANS($A$33))*SIN(RADIANS(B35))+AA35*COS(RADIANS(B35))-AM35*SIN(RADIANS($A$33))*SIN(RADIANS(B35)))/(基本参数表!$H$22*基本参数表!$L$10)</f>
        <v>-1.1613571886374569E-2</v>
      </c>
      <c r="BL35" s="9">
        <f>(-P35*COS(RADIANS($A$33))*SIN(RADIANS(B35))+AB35*COS(RADIANS(B35))-AN35*SIN(RADIANS($A$33))*SIN(RADIANS(B35)))/(基本参数表!$H$22*基本参数表!$L$10)</f>
        <v>-1.0880414653647587E-2</v>
      </c>
      <c r="BM35" s="9">
        <f>(-Q35*COS(RADIANS($A$33))*SIN(RADIANS(B35))+AC35*COS(RADIANS(B35))-AO35*SIN(RADIANS($A$33))*SIN(RADIANS(B35)))/(基本参数表!$H$22*基本参数表!$L$10)</f>
        <v>-3.6497601860145015E-2</v>
      </c>
      <c r="BN35" s="9">
        <f t="shared" si="32"/>
        <v>18.198301287533685</v>
      </c>
      <c r="BO35" s="9">
        <f t="shared" si="25"/>
        <v>18.879643443123083</v>
      </c>
      <c r="BP35" s="9">
        <f t="shared" si="25"/>
        <v>17.051926421739356</v>
      </c>
      <c r="BQ35" s="9">
        <f t="shared" si="25"/>
        <v>14.362843968841286</v>
      </c>
      <c r="BR35" s="9">
        <f t="shared" si="33"/>
        <v>11.131762093096459</v>
      </c>
      <c r="BS35" s="9">
        <v>13.758906</v>
      </c>
      <c r="BT35" s="9">
        <v>-5.0460073999999997</v>
      </c>
      <c r="BU35" s="9">
        <v>1.3683373000000001</v>
      </c>
      <c r="BV35" s="9">
        <f>BS35/(基本参数表!$H$22*基本参数表!$L$10*基本参数表!$H$6/1000)</f>
        <v>4.1946390151912719E-2</v>
      </c>
      <c r="BW35" s="9">
        <f>BT35/(基本参数表!$H$22*基本参数表!$L$10*基本参数表!$D$6/1000)</f>
        <v>-0.22002644785553602</v>
      </c>
      <c r="BX35" s="9">
        <f>BU35/(基本参数表!$H$22*基本参数表!$L$10*基本参数表!$H$6/1000)</f>
        <v>4.1716114816988245E-3</v>
      </c>
      <c r="BY35" s="42">
        <v>0.42660580999999997</v>
      </c>
      <c r="BZ35" s="42">
        <v>0.1227471</v>
      </c>
    </row>
    <row r="36" spans="1:78" s="29" customFormat="1">
      <c r="A36" s="78"/>
      <c r="B36" s="41">
        <v>6</v>
      </c>
      <c r="C36" s="9">
        <f t="shared" si="23"/>
        <v>0.99452189536827329</v>
      </c>
      <c r="D36" s="9">
        <f t="shared" si="24"/>
        <v>0</v>
      </c>
      <c r="E36" s="9">
        <f t="shared" si="34"/>
        <v>0.10452846326765347</v>
      </c>
      <c r="F36" s="9">
        <v>-3.7275114999999999</v>
      </c>
      <c r="G36" s="9">
        <v>-0.75127347</v>
      </c>
      <c r="H36" s="9">
        <v>-1.814487</v>
      </c>
      <c r="I36" s="9">
        <f t="shared" si="26"/>
        <v>-2.5657604699999998</v>
      </c>
      <c r="J36" s="9">
        <v>-0.90163647999999996</v>
      </c>
      <c r="K36" s="9">
        <v>-0.13783983</v>
      </c>
      <c r="L36" s="9">
        <f t="shared" si="27"/>
        <v>-1.03947631</v>
      </c>
      <c r="M36" s="9">
        <v>-1.0758211</v>
      </c>
      <c r="N36" s="9">
        <v>-1.3601243000000001</v>
      </c>
      <c r="O36" s="9">
        <v>-6.2037863999999998E-2</v>
      </c>
      <c r="P36" s="9">
        <v>-6.2802427999999993E-2</v>
      </c>
      <c r="Q36" s="9">
        <f t="shared" si="28"/>
        <v>-9.8935339720000002</v>
      </c>
      <c r="R36" s="9">
        <v>-4.8015029</v>
      </c>
      <c r="S36" s="9">
        <v>-0.22350245999999999</v>
      </c>
      <c r="T36" s="9">
        <v>-1.029557E-2</v>
      </c>
      <c r="U36" s="9">
        <f t="shared" si="5"/>
        <v>-0.23379802999999999</v>
      </c>
      <c r="V36" s="9">
        <v>-1.5961044000000001E-2</v>
      </c>
      <c r="W36" s="9">
        <v>-6.9061612999999997E-3</v>
      </c>
      <c r="X36" s="9">
        <f t="shared" si="29"/>
        <v>-2.2867205299999999E-2</v>
      </c>
      <c r="Y36" s="9">
        <v>-9.7962762999999994E-2</v>
      </c>
      <c r="Z36" s="9">
        <v>3.7044827000000002E-2</v>
      </c>
      <c r="AA36" s="9">
        <v>-3.6185741</v>
      </c>
      <c r="AB36" s="9">
        <v>-3.4063143999999999</v>
      </c>
      <c r="AC36" s="9">
        <f t="shared" si="30"/>
        <v>-12.143974571299999</v>
      </c>
      <c r="AD36" s="9">
        <v>-4.9399170999999997</v>
      </c>
      <c r="AE36" s="9">
        <v>-40.821100999999999</v>
      </c>
      <c r="AF36" s="9">
        <v>-5.1921451000000003</v>
      </c>
      <c r="AG36" s="9">
        <f t="shared" si="31"/>
        <v>-46.013246099999996</v>
      </c>
      <c r="AH36" s="9">
        <v>-20.301773000000001</v>
      </c>
      <c r="AI36" s="9">
        <v>-0.21765915</v>
      </c>
      <c r="AJ36" s="9">
        <f t="shared" si="9"/>
        <v>-20.51943215</v>
      </c>
      <c r="AK36" s="9">
        <v>-21.458096999999999</v>
      </c>
      <c r="AL36" s="9">
        <v>-18.875191000000001</v>
      </c>
      <c r="AM36" s="9">
        <v>-0.10796685</v>
      </c>
      <c r="AN36" s="9">
        <v>-0.1035128</v>
      </c>
      <c r="AO36" s="9">
        <f t="shared" si="1"/>
        <v>-112.017363</v>
      </c>
      <c r="AP36" s="9">
        <f>-(-F36*SIN(RADIANS($A$33))+AD36*COS(RADIANS($A$33)))/(基本参数表!$H$22*基本参数表!$L$10)</f>
        <v>2.3629432572741794E-2</v>
      </c>
      <c r="AQ36" s="9">
        <f>-(-I36*SIN(RADIANS($A$33))+AG36*COS(RADIANS($A$33)))/(基本参数表!$H$22*基本参数表!$L$10)</f>
        <v>0.22009820694621055</v>
      </c>
      <c r="AR36" s="9">
        <f>-(-L36*SIN(RADIANS($A$33))+AJ36*COS(RADIANS($A$33)))/(基本参数表!$H$22*基本参数表!$L$10)</f>
        <v>9.8151958545898518E-2</v>
      </c>
      <c r="AS36" s="9">
        <f>-(-M36*SIN(RADIANS($A$33))+AK36*COS(RADIANS($A$33)))/(基本参数表!$H$22*基本参数表!$L$10)</f>
        <v>0.10264193627881994</v>
      </c>
      <c r="AT36" s="9">
        <f>-(-N36*SIN(RADIANS($A$33))+AL36*COS(RADIANS($A$33)))/(基本参数表!$H$22*基本参数表!$L$10)</f>
        <v>9.0286950975781113E-2</v>
      </c>
      <c r="AU36" s="9">
        <f>-(-O36*SIN(RADIANS($A$33))+AM36*COS(RADIANS($A$33)))/(基本参数表!$H$22*基本参数表!$L$10)</f>
        <v>5.1644498288571034E-4</v>
      </c>
      <c r="AV36" s="9">
        <f>-(-P36*SIN(RADIANS($A$33))+AN36*COS(RADIANS($A$33)))/(基本参数表!$H$22*基本参数表!$L$10)</f>
        <v>4.9513963058523932E-4</v>
      </c>
      <c r="AW36" s="9">
        <f>-(-Q36*SIN(RADIANS($A$33))+AO36*COS(RADIANS($A$33)))/(基本参数表!$H$22*基本参数表!$L$10)</f>
        <v>0.53582006993292286</v>
      </c>
      <c r="AX36" s="9">
        <f>-(F36*COS(RADIANS($A$33))*COS(RADIANS(B36))+R36*SIN(RADIANS(B36))+AD36*SIN(RADIANS($A$33))*COS(RADIANS(B36)))/(基本参数表!$H$22*基本参数表!$L$10)</f>
        <v>2.0133119152933192E-2</v>
      </c>
      <c r="AY36" s="9">
        <f>-(I36*COS(RADIANS($A$33))*COS(RADIANS(B36))+U36*SIN(RADIANS(B36))+AG36*SIN(RADIANS($A$33))*COS(RADIANS(B36)))/(基本参数表!$H$22*基本参数表!$L$10)</f>
        <v>1.2322637858239305E-2</v>
      </c>
      <c r="AZ36" s="9">
        <f>-(L36*COS(RADIANS($A$33))*COS(RADIANS(C36))+X36*SIN(RADIANS(C36))+AJ36*SIN(RADIANS($A$33))*COS(RADIANS(C36)))/(基本参数表!$H$22*基本参数表!$L$10)</f>
        <v>4.9733453759427523E-3</v>
      </c>
      <c r="BA36" s="9">
        <f>-(M36*COS(RADIANS($A$33))*COS(RADIANS(D36))+Y36*SIN(RADIANS(D36))+AK36*SIN(RADIANS($A$33))*COS(RADIANS(D36)))/(基本参数表!$H$22*基本参数表!$L$10)</f>
        <v>5.1460463056723985E-3</v>
      </c>
      <c r="BB36" s="9">
        <f>-(N36*COS(RADIANS($A$33))*COS(RADIANS(E36))+Z36*SIN(RADIANS(E36))+AL36*SIN(RADIANS($A$33))*COS(RADIANS(E36)))/(基本参数表!$H$22*基本参数表!$L$10)</f>
        <v>6.5056385255191258E-3</v>
      </c>
      <c r="BC36" s="9">
        <f>-(O36*COS(RADIANS($A$33))*COS(RADIANS(F36))+AA36*SIN(RADIANS(F36))+AM36*SIN(RADIANS($A$33))*COS(RADIANS(F36)))/(基本参数表!$H$22*基本参数表!$L$10)</f>
        <v>-8.2915914627691473E-4</v>
      </c>
      <c r="BD36" s="9">
        <f>-(P36*COS(RADIANS($A$33))*COS(RADIANS(I36))+AB36*SIN(RADIANS(I36))+AN36*SIN(RADIANS($A$33))*COS(RADIANS(I36)))/(基本参数表!$H$22*基本参数表!$L$10)</f>
        <v>-4.2929569103445026E-4</v>
      </c>
      <c r="BE36" s="9">
        <f>-(Q36*COS(RADIANS($A$33))*COS(RADIANS(L36))+AC36*SIN(RADIANS(L36))+AO36*SIN(RADIANS($A$33))*COS(RADIANS(L36)))/(基本参数表!$H$22*基本参数表!$L$10)</f>
        <v>4.6262797411235519E-2</v>
      </c>
      <c r="BF36" s="9">
        <f>(-F36*COS(RADIANS($A$33))*SIN(RADIANS(B36))+R36*COS(RADIANS(B36))-AD36*SIN(RADIANS($A$33))*SIN(RADIANS(B36)))/(基本参数表!$H$22*基本参数表!$L$10)</f>
        <v>-2.0977781239186751E-2</v>
      </c>
      <c r="BG36" s="9">
        <f>(-I36*COS(RADIANS($A$33))*SIN(RADIANS(B36))+U36*COS(RADIANS(B36))-AG36*SIN(RADIANS($A$33))*SIN(RADIANS(B36)))/(基本参数表!$H$22*基本参数表!$L$10)</f>
        <v>1.7065969198533118E-4</v>
      </c>
      <c r="BH36" s="9">
        <f>(-L36*COS(RADIANS($A$33))*SIN(RADIANS(B36))+X36*COS(RADIANS(B36))-AJ36*SIN(RADIANS($A$33))*SIN(RADIANS(B36)))/(基本参数表!$H$22*基本参数表!$L$10)</f>
        <v>4.1095298274883854E-4</v>
      </c>
      <c r="BI36" s="9">
        <f>(-M36*COS(RADIANS($A$33))*SIN(RADIANS(B36))+Y36*COS(RADIANS(B36))-AK36*SIN(RADIANS($A$33))*SIN(RADIANS(B36)))/(基本参数表!$H$22*基本参数表!$L$10)</f>
        <v>7.1883535893448624E-5</v>
      </c>
      <c r="BJ36" s="9">
        <f>(-N36*COS(RADIANS($A$33))*SIN(RADIANS(B36))+Z36*COS(RADIANS(B36))-AL36*SIN(RADIANS($A$33))*SIN(RADIANS(B36)))/(基本参数表!$H$22*基本参数表!$L$10)</f>
        <v>8.5628758035052833E-4</v>
      </c>
      <c r="BK36" s="9">
        <f>(-O36*COS(RADIANS($A$33))*SIN(RADIANS(B36))+AA36*COS(RADIANS(B36))-AM36*SIN(RADIANS($A$33))*SIN(RADIANS(B36)))/(基本参数表!$H$22*基本参数表!$L$10)</f>
        <v>-1.7183125980115198E-2</v>
      </c>
      <c r="BL36" s="9">
        <f>(-P36*COS(RADIANS($A$33))*SIN(RADIANS(B36))+AB36*COS(RADIANS(B36))-AN36*SIN(RADIANS($A$33))*SIN(RADIANS(B36)))/(基本参数表!$H$22*基本参数表!$L$10)</f>
        <v>-1.6172989828032242E-2</v>
      </c>
      <c r="BM36" s="9">
        <f>(-Q36*COS(RADIANS($A$33))*SIN(RADIANS(B36))+AC36*COS(RADIANS(B36))-AO36*SIN(RADIANS($A$33))*SIN(RADIANS(B36)))/(基本参数表!$H$22*基本参数表!$L$10)</f>
        <v>-5.2824113256356046E-2</v>
      </c>
      <c r="BN36" s="9">
        <f t="shared" si="32"/>
        <v>17.861289886000012</v>
      </c>
      <c r="BO36" s="9">
        <f t="shared" si="25"/>
        <v>19.735600712687834</v>
      </c>
      <c r="BP36" s="9">
        <f t="shared" si="25"/>
        <v>19.945785595764946</v>
      </c>
      <c r="BQ36" s="9">
        <f t="shared" si="25"/>
        <v>13.878261237789346</v>
      </c>
      <c r="BR36" s="9">
        <f t="shared" si="33"/>
        <v>11.582094034866815</v>
      </c>
      <c r="BS36" s="9">
        <v>13.714803</v>
      </c>
      <c r="BT36" s="9">
        <v>-5.5552717999999999</v>
      </c>
      <c r="BU36" s="9">
        <v>2.4562792</v>
      </c>
      <c r="BV36" s="9">
        <f>BS36/(基本参数表!$H$22*基本参数表!$L$10*基本参数表!$H$6/1000)</f>
        <v>4.1811934574930813E-2</v>
      </c>
      <c r="BW36" s="9">
        <f>BT36/(基本参数表!$H$22*基本参数表!$L$10*基本参数表!$D$6/1000)</f>
        <v>-0.24223244718706313</v>
      </c>
      <c r="BX36" s="9">
        <f>BU36/(基本参数表!$H$22*基本参数表!$L$10*基本参数表!$H$6/1000)</f>
        <v>7.4883893854081176E-3</v>
      </c>
      <c r="BY36" s="42">
        <v>0.43119731</v>
      </c>
      <c r="BZ36" s="42">
        <v>0.12252796000000001</v>
      </c>
    </row>
    <row r="37" spans="1:78" s="29" customFormat="1">
      <c r="A37" s="78"/>
      <c r="B37" s="41">
        <v>8</v>
      </c>
      <c r="C37" s="9">
        <f t="shared" si="23"/>
        <v>0.99026806874157036</v>
      </c>
      <c r="D37" s="9">
        <f t="shared" si="24"/>
        <v>0</v>
      </c>
      <c r="E37" s="9">
        <f t="shared" si="34"/>
        <v>0.13917310096006544</v>
      </c>
      <c r="F37" s="9">
        <v>-3.4594434000000001</v>
      </c>
      <c r="G37" s="9">
        <v>-0.76947604999999997</v>
      </c>
      <c r="H37" s="9">
        <v>-1.7988067999999999</v>
      </c>
      <c r="I37" s="9">
        <f t="shared" si="26"/>
        <v>-2.5682828500000001</v>
      </c>
      <c r="J37" s="9">
        <v>-0.86170831000000003</v>
      </c>
      <c r="K37" s="9">
        <v>-0.13664952</v>
      </c>
      <c r="L37" s="9">
        <f t="shared" si="27"/>
        <v>-0.99835783</v>
      </c>
      <c r="M37" s="9">
        <v>-0.94935298999999995</v>
      </c>
      <c r="N37" s="9">
        <v>-1.3502000000000001</v>
      </c>
      <c r="O37" s="9">
        <v>6.1022707000000002E-2</v>
      </c>
      <c r="P37" s="9">
        <v>0.12393506</v>
      </c>
      <c r="Q37" s="9">
        <f t="shared" si="28"/>
        <v>-9.1406793029999989</v>
      </c>
      <c r="R37" s="9">
        <v>-6.4901324000000002</v>
      </c>
      <c r="S37" s="9">
        <v>-0.23891123</v>
      </c>
      <c r="T37" s="9">
        <v>-1.3660635000000001E-2</v>
      </c>
      <c r="U37" s="9">
        <f t="shared" si="5"/>
        <v>-0.25257186500000001</v>
      </c>
      <c r="V37" s="9">
        <v>-3.8717353000000003E-2</v>
      </c>
      <c r="W37" s="9">
        <v>-1.0431988999999999E-2</v>
      </c>
      <c r="X37" s="9">
        <f t="shared" si="29"/>
        <v>-4.9149341999999999E-2</v>
      </c>
      <c r="Y37" s="9">
        <v>-0.11674872</v>
      </c>
      <c r="Z37" s="9">
        <v>1.8002786E-2</v>
      </c>
      <c r="AA37" s="9">
        <v>-4.8304090999999998</v>
      </c>
      <c r="AB37" s="9">
        <v>-4.5875488999999998</v>
      </c>
      <c r="AC37" s="9">
        <f t="shared" si="30"/>
        <v>-16.308557540999999</v>
      </c>
      <c r="AD37" s="9">
        <v>-4.4036441999999996</v>
      </c>
      <c r="AE37" s="9">
        <v>-40.085667999999998</v>
      </c>
      <c r="AF37" s="9">
        <v>-5.1472711999999996</v>
      </c>
      <c r="AG37" s="9">
        <f t="shared" si="31"/>
        <v>-45.232939199999997</v>
      </c>
      <c r="AH37" s="9">
        <v>-20.415506000000001</v>
      </c>
      <c r="AI37" s="9">
        <v>-0.21566510999999999</v>
      </c>
      <c r="AJ37" s="9">
        <f t="shared" si="9"/>
        <v>-20.63117111</v>
      </c>
      <c r="AK37" s="9">
        <v>-22.868482</v>
      </c>
      <c r="AL37" s="9">
        <v>-18.297156000000001</v>
      </c>
      <c r="AM37" s="9">
        <v>-0.17385986</v>
      </c>
      <c r="AN37" s="9">
        <v>-0.19127530000000001</v>
      </c>
      <c r="AO37" s="9">
        <f t="shared" si="1"/>
        <v>-111.79852767</v>
      </c>
      <c r="AP37" s="9">
        <f>-(-F37*SIN(RADIANS($A$33))+AD37*COS(RADIANS($A$33)))/(基本参数表!$H$22*基本参数表!$L$10)</f>
        <v>2.1064242899591468E-2</v>
      </c>
      <c r="AQ37" s="9">
        <f>-(-I37*SIN(RADIANS($A$33))+AG37*COS(RADIANS($A$33)))/(基本参数表!$H$22*基本参数表!$L$10)</f>
        <v>0.21636571328157089</v>
      </c>
      <c r="AR37" s="9">
        <f>-(-L37*SIN(RADIANS($A$33))+AJ37*COS(RADIANS($A$33)))/(基本参数表!$H$22*基本参数表!$L$10)</f>
        <v>9.868644691232642E-2</v>
      </c>
      <c r="AS37" s="9">
        <f>-(-M37*SIN(RADIANS($A$33))+AK37*COS(RADIANS($A$33)))/(基本参数表!$H$22*基本参数表!$L$10)</f>
        <v>0.10938832424130344</v>
      </c>
      <c r="AT37" s="9">
        <f>-(-N37*SIN(RADIANS($A$33))+AL37*COS(RADIANS($A$33)))/(基本参数表!$H$22*基本参数表!$L$10)</f>
        <v>8.752199788432441E-2</v>
      </c>
      <c r="AU37" s="9">
        <f>-(-O37*SIN(RADIANS($A$33))+AM37*COS(RADIANS($A$33)))/(基本参数表!$H$22*基本参数表!$L$10)</f>
        <v>8.3163538088044605E-4</v>
      </c>
      <c r="AV37" s="9">
        <f>-(-P37*SIN(RADIANS($A$33))+AN37*COS(RADIANS($A$33)))/(基本参数表!$H$22*基本参数表!$L$10)</f>
        <v>9.1493980823705706E-4</v>
      </c>
      <c r="AW37" s="9">
        <f>-(-Q37*SIN(RADIANS($A$33))+AO37*COS(RADIANS($A$33)))/(基本参数表!$H$22*基本参数表!$L$10)</f>
        <v>0.53477330040823412</v>
      </c>
      <c r="AX37" s="9">
        <f>-(F37*COS(RADIANS($A$33))*COS(RADIANS(B37))+R37*SIN(RADIANS(B37))+AD37*SIN(RADIANS($A$33))*COS(RADIANS(B37)))/(基本参数表!$H$22*基本参数表!$L$10)</f>
        <v>2.0707327180805892E-2</v>
      </c>
      <c r="AY37" s="9">
        <f>-(I37*COS(RADIANS($A$33))*COS(RADIANS(B37))+U37*SIN(RADIANS(B37))+AG37*SIN(RADIANS($A$33))*COS(RADIANS(B37)))/(基本参数表!$H$22*基本参数表!$L$10)</f>
        <v>1.2333621390467918E-2</v>
      </c>
      <c r="AZ37" s="9">
        <f>-(L37*COS(RADIANS($A$33))*COS(RADIANS(C37))+X37*SIN(RADIANS(C37))+AJ37*SIN(RADIANS($A$33))*COS(RADIANS(C37)))/(基本参数表!$H$22*基本参数表!$L$10)</f>
        <v>4.7788609928584294E-3</v>
      </c>
      <c r="BA37" s="9">
        <f>-(M37*COS(RADIANS($A$33))*COS(RADIANS(D37))+Y37*SIN(RADIANS(D37))+AK37*SIN(RADIANS($A$33))*COS(RADIANS(D37)))/(基本参数表!$H$22*基本参数表!$L$10)</f>
        <v>4.5411030207239342E-3</v>
      </c>
      <c r="BB37" s="9">
        <f>-(N37*COS(RADIANS($A$33))*COS(RADIANS(E37))+Z37*SIN(RADIANS(E37))+AL37*SIN(RADIANS($A$33))*COS(RADIANS(E37)))/(基本参数表!$H$22*基本参数表!$L$10)</f>
        <v>6.4582728405518063E-3</v>
      </c>
      <c r="BC37" s="9">
        <f>-(O37*COS(RADIANS($A$33))*COS(RADIANS(F37))+AA37*SIN(RADIANS(F37))+AM37*SIN(RADIANS($A$33))*COS(RADIANS(F37)))/(基本参数表!$H$22*基本参数表!$L$10)</f>
        <v>-1.6856010799673516E-3</v>
      </c>
      <c r="BD37" s="9">
        <f>-(P37*COS(RADIANS($A$33))*COS(RADIANS(I37))+AB37*SIN(RADIANS(I37))+AN37*SIN(RADIANS($A$33))*COS(RADIANS(I37)))/(基本参数表!$H$22*基本参数表!$L$10)</f>
        <v>-1.5755382578178298E-3</v>
      </c>
      <c r="BE37" s="9">
        <f>-(Q37*COS(RADIANS($A$33))*COS(RADIANS(L37))+AC37*SIN(RADIANS(L37))+AO37*SIN(RADIANS($A$33))*COS(RADIANS(L37)))/(基本参数表!$H$22*基本参数表!$L$10)</f>
        <v>4.2357355905722205E-2</v>
      </c>
      <c r="BF37" s="9">
        <f>(-F37*COS(RADIANS($A$33))*SIN(RADIANS(B37))+R37*COS(RADIANS(B37))-AD37*SIN(RADIANS($A$33))*SIN(RADIANS(B37)))/(基本参数表!$H$22*基本参数表!$L$10)</f>
        <v>-2.8439548866653449E-2</v>
      </c>
      <c r="BG37" s="9">
        <f>(-I37*COS(RADIANS($A$33))*SIN(RADIANS(B37))+U37*COS(RADIANS(B37))-AG37*SIN(RADIANS($A$33))*SIN(RADIANS(B37)))/(基本参数表!$H$22*基本参数表!$L$10)</f>
        <v>5.1336059853575051E-4</v>
      </c>
      <c r="BH37" s="9">
        <f>(-L37*COS(RADIANS($A$33))*SIN(RADIANS(B37))+X37*COS(RADIANS(B37))-AJ37*SIN(RADIANS($A$33))*SIN(RADIANS(B37)))/(基本参数表!$H$22*基本参数表!$L$10)</f>
        <v>4.3181135892223654E-4</v>
      </c>
      <c r="BI37" s="9">
        <f>(-M37*COS(RADIANS($A$33))*SIN(RADIANS(B37))+Y37*COS(RADIANS(B37))-AK37*SIN(RADIANS($A$33))*SIN(RADIANS(B37)))/(基本参数表!$H$22*基本参数表!$L$10)</f>
        <v>7.8982321342378092E-5</v>
      </c>
      <c r="BJ37" s="9">
        <f>(-N37*COS(RADIANS($A$33))*SIN(RADIANS(B37))+Z37*COS(RADIANS(B37))-AL37*SIN(RADIANS($A$33))*SIN(RADIANS(B37)))/(基本参数表!$H$22*基本参数表!$L$10)</f>
        <v>9.8412548464223886E-4</v>
      </c>
      <c r="BK37" s="9">
        <f>(-O37*COS(RADIANS($A$33))*SIN(RADIANS(B37))+AA37*COS(RADIANS(B37))-AM37*SIN(RADIANS($A$33))*SIN(RADIANS(B37)))/(基本参数表!$H$22*基本参数表!$L$10)</f>
        <v>-2.2921377228175922E-2</v>
      </c>
      <c r="BL37" s="9">
        <f>(-P37*COS(RADIANS($A$33))*SIN(RADIANS(B37))+AB37*COS(RADIANS(B37))-AN37*SIN(RADIANS($A$33))*SIN(RADIANS(B37)))/(基本参数表!$H$22*基本参数表!$L$10)</f>
        <v>-2.1812875186428493E-2</v>
      </c>
      <c r="BM37" s="9">
        <f>(-Q37*COS(RADIANS($A$33))*SIN(RADIANS(B37))+AC37*COS(RADIANS(B37))-AO37*SIN(RADIANS($A$33))*SIN(RADIANS(B37)))/(基本参数表!$H$22*基本参数表!$L$10)</f>
        <v>-7.1165521517815258E-2</v>
      </c>
      <c r="BN37" s="9">
        <f t="shared" si="32"/>
        <v>17.542756213417569</v>
      </c>
      <c r="BO37" s="9">
        <f t="shared" si="25"/>
        <v>20.650620944991765</v>
      </c>
      <c r="BP37" s="9">
        <f t="shared" si="25"/>
        <v>24.088492100288217</v>
      </c>
      <c r="BQ37" s="9">
        <f t="shared" si="25"/>
        <v>13.551920156542407</v>
      </c>
      <c r="BR37" s="9">
        <f t="shared" si="33"/>
        <v>12.625275798577166</v>
      </c>
      <c r="BS37" s="9">
        <v>13.673893</v>
      </c>
      <c r="BT37" s="9">
        <v>-6.2386666000000002</v>
      </c>
      <c r="BU37" s="9">
        <v>3.7243743</v>
      </c>
      <c r="BV37" s="9">
        <f>BS37/(基本参数表!$H$22*基本参数表!$L$10*基本参数表!$H$6/1000)</f>
        <v>4.1687213407338365E-2</v>
      </c>
      <c r="BW37" s="9">
        <f>BT37/(基本参数表!$H$22*基本参数表!$L$10*基本参数表!$D$6/1000)</f>
        <v>-0.27203124025402226</v>
      </c>
      <c r="BX37" s="9">
        <f>BU37/(基本参数表!$H$22*基本参数表!$L$10*基本参数表!$H$6/1000)</f>
        <v>1.1354395288372262E-2</v>
      </c>
      <c r="BY37" s="42">
        <v>0.43740087999999999</v>
      </c>
      <c r="BZ37" s="42">
        <v>0.1224089</v>
      </c>
    </row>
    <row r="38" spans="1:78" s="29" customFormat="1">
      <c r="A38" s="78"/>
      <c r="B38" s="41">
        <v>10</v>
      </c>
      <c r="C38" s="9">
        <f t="shared" si="23"/>
        <v>0.98480775301220802</v>
      </c>
      <c r="D38" s="9">
        <f t="shared" si="24"/>
        <v>0</v>
      </c>
      <c r="E38" s="9">
        <f t="shared" si="34"/>
        <v>0.17364817766693033</v>
      </c>
      <c r="F38" s="9">
        <v>-3.4133813000000002</v>
      </c>
      <c r="G38" s="9">
        <v>-0.78479927999999999</v>
      </c>
      <c r="H38" s="9">
        <v>-1.7791456000000001</v>
      </c>
      <c r="I38" s="9">
        <f t="shared" si="26"/>
        <v>-2.5639448800000002</v>
      </c>
      <c r="J38" s="9">
        <v>-0.81947384999999995</v>
      </c>
      <c r="K38" s="9">
        <v>-0.13539238000000001</v>
      </c>
      <c r="L38" s="9">
        <f t="shared" si="27"/>
        <v>-0.95486622999999993</v>
      </c>
      <c r="M38" s="9">
        <v>-0.81121036999999996</v>
      </c>
      <c r="N38" s="9">
        <v>-1.3362681999999999</v>
      </c>
      <c r="O38" s="9">
        <v>0.24708210999999999</v>
      </c>
      <c r="P38" s="9">
        <v>0.32668428999999999</v>
      </c>
      <c r="Q38" s="9">
        <f t="shared" si="28"/>
        <v>-8.505904580000001</v>
      </c>
      <c r="R38" s="9">
        <v>-8.0731821000000004</v>
      </c>
      <c r="S38" s="9">
        <v>-0.25265917999999998</v>
      </c>
      <c r="T38" s="9">
        <v>-1.7331748000000001E-2</v>
      </c>
      <c r="U38" s="9">
        <f t="shared" si="5"/>
        <v>-0.26999092799999996</v>
      </c>
      <c r="V38" s="9">
        <v>-6.1448153999999998E-2</v>
      </c>
      <c r="W38" s="9">
        <v>-1.4212811000000001E-2</v>
      </c>
      <c r="X38" s="9">
        <f t="shared" si="29"/>
        <v>-7.5660964999999997E-2</v>
      </c>
      <c r="Y38" s="9">
        <v>-0.13350118</v>
      </c>
      <c r="Z38" s="9">
        <v>-1.5488761000000001E-3</v>
      </c>
      <c r="AA38" s="9">
        <v>-5.8625512000000004</v>
      </c>
      <c r="AB38" s="9">
        <v>-5.5608801999999997</v>
      </c>
      <c r="AC38" s="9">
        <f t="shared" si="30"/>
        <v>-19.977315449100001</v>
      </c>
      <c r="AD38" s="9">
        <v>-3.3288864</v>
      </c>
      <c r="AE38" s="9">
        <v>-39.236556999999998</v>
      </c>
      <c r="AF38" s="9">
        <v>-5.0908761</v>
      </c>
      <c r="AG38" s="9">
        <f t="shared" si="31"/>
        <v>-44.3274331</v>
      </c>
      <c r="AH38" s="9">
        <v>-20.466000000000001</v>
      </c>
      <c r="AI38" s="9">
        <v>-0.21308279999999999</v>
      </c>
      <c r="AJ38" s="9">
        <f t="shared" si="9"/>
        <v>-20.6790828</v>
      </c>
      <c r="AK38" s="9">
        <v>-24.162324000000002</v>
      </c>
      <c r="AL38" s="9">
        <v>-17.699719999999999</v>
      </c>
      <c r="AM38" s="9">
        <v>-0.26779025000000001</v>
      </c>
      <c r="AN38" s="9">
        <v>-0.28891826999999998</v>
      </c>
      <c r="AO38" s="9">
        <f t="shared" si="1"/>
        <v>-110.75415482</v>
      </c>
      <c r="AP38" s="9">
        <f>-(-F38*SIN(RADIANS($A$33))+AD38*COS(RADIANS($A$33)))/(基本参数表!$H$22*基本参数表!$L$10)</f>
        <v>1.5923282747218E-2</v>
      </c>
      <c r="AQ38" s="9">
        <f>-(-I38*SIN(RADIANS($A$33))+AG38*COS(RADIANS($A$33)))/(基本参数表!$H$22*基本参数表!$L$10)</f>
        <v>0.21203434599320964</v>
      </c>
      <c r="AR38" s="9">
        <f>-(-L38*SIN(RADIANS($A$33))+AJ38*COS(RADIANS($A$33)))/(基本参数表!$H$22*基本参数表!$L$10)</f>
        <v>9.8915626071689466E-2</v>
      </c>
      <c r="AS38" s="9">
        <f>-(-M38*SIN(RADIANS($A$33))+AK38*COS(RADIANS($A$33)))/(基本参数表!$H$22*基本参数表!$L$10)</f>
        <v>0.11557724435471617</v>
      </c>
      <c r="AT38" s="9">
        <f>-(-N38*SIN(RADIANS($A$33))+AL38*COS(RADIANS($A$33)))/(基本参数表!$H$22*基本参数表!$L$10)</f>
        <v>8.466424270488454E-2</v>
      </c>
      <c r="AU38" s="9">
        <f>-(-O38*SIN(RADIANS($A$33))+AM38*COS(RADIANS($A$33)))/(基本参数表!$H$22*基本参数表!$L$10)</f>
        <v>1.2809388351907097E-3</v>
      </c>
      <c r="AV38" s="9">
        <f>-(-P38*SIN(RADIANS($A$33))+AN38*COS(RADIANS($A$33)))/(基本参数表!$H$22*基本参数表!$L$10)</f>
        <v>1.382001892298599E-3</v>
      </c>
      <c r="AW38" s="9">
        <f>-(-Q38*SIN(RADIANS($A$33))+AO38*COS(RADIANS($A$33)))/(基本参数表!$H$22*基本参数表!$L$10)</f>
        <v>0.5297776825992071</v>
      </c>
      <c r="AX38" s="9">
        <f>-(F38*COS(RADIANS($A$33))*COS(RADIANS(B38))+R38*SIN(RADIANS(B38))+AD38*SIN(RADIANS($A$33))*COS(RADIANS(B38)))/(基本参数表!$H$22*基本参数表!$L$10)</f>
        <v>2.2785171438685276E-2</v>
      </c>
      <c r="AY38" s="9">
        <f>-(I38*COS(RADIANS($A$33))*COS(RADIANS(B38))+U38*SIN(RADIANS(B38))+AG38*SIN(RADIANS($A$33))*COS(RADIANS(B38)))/(基本参数表!$H$22*基本参数表!$L$10)</f>
        <v>1.2302225867874259E-2</v>
      </c>
      <c r="AZ38" s="9">
        <f>-(L38*COS(RADIANS($A$33))*COS(RADIANS(C38))+X38*SIN(RADIANS(C38))+AJ38*SIN(RADIANS($A$33))*COS(RADIANS(C38)))/(基本参数表!$H$22*基本参数表!$L$10)</f>
        <v>4.573020517192378E-3</v>
      </c>
      <c r="BA38" s="9">
        <f>-(M38*COS(RADIANS($A$33))*COS(RADIANS(D38))+Y38*SIN(RADIANS(D38))+AK38*SIN(RADIANS($A$33))*COS(RADIANS(D38)))/(基本参数表!$H$22*基本参数表!$L$10)</f>
        <v>3.8803162790371367E-3</v>
      </c>
      <c r="BB38" s="9">
        <f>-(N38*COS(RADIANS($A$33))*COS(RADIANS(E38))+Z38*SIN(RADIANS(E38))+AL38*SIN(RADIANS($A$33))*COS(RADIANS(E38)))/(基本参数表!$H$22*基本参数表!$L$10)</f>
        <v>6.391853263727122E-3</v>
      </c>
      <c r="BC38" s="9">
        <f>-(O38*COS(RADIANS($A$33))*COS(RADIANS(F38))+AA38*SIN(RADIANS(F38))+AM38*SIN(RADIANS($A$33))*COS(RADIANS(F38)))/(基本参数表!$H$22*基本参数表!$L$10)</f>
        <v>-2.8494378221830727E-3</v>
      </c>
      <c r="BD38" s="9">
        <f>-(P38*COS(RADIANS($A$33))*COS(RADIANS(I38))+AB38*SIN(RADIANS(I38))+AN38*SIN(RADIANS($A$33))*COS(RADIANS(I38)))/(基本参数表!$H$22*基本参数表!$L$10)</f>
        <v>-2.7510076349336766E-3</v>
      </c>
      <c r="BE38" s="9">
        <f>-(Q38*COS(RADIANS($A$33))*COS(RADIANS(L38))+AC38*SIN(RADIANS(L38))+AO38*SIN(RADIANS($A$33))*COS(RADIANS(L38)))/(基本参数表!$H$22*基本参数表!$L$10)</f>
        <v>3.9088739119811852E-2</v>
      </c>
      <c r="BF38" s="9">
        <f>(-F38*COS(RADIANS($A$33))*SIN(RADIANS(B38))+R38*COS(RADIANS(B38))-AD38*SIN(RADIANS($A$33))*SIN(RADIANS(B38)))/(基本参数表!$H$22*基本参数表!$L$10)</f>
        <v>-3.51950753023971E-2</v>
      </c>
      <c r="BG38" s="9">
        <f>(-I38*COS(RADIANS($A$33))*SIN(RADIANS(B38))+U38*COS(RADIANS(B38))-AG38*SIN(RADIANS($A$33))*SIN(RADIANS(B38)))/(基本参数表!$H$22*基本参数表!$L$10)</f>
        <v>8.5782592249925927E-4</v>
      </c>
      <c r="BH38" s="9">
        <f>(-L38*COS(RADIANS($A$33))*SIN(RADIANS(B38))+X38*COS(RADIANS(B38))-AJ38*SIN(RADIANS($A$33))*SIN(RADIANS(B38)))/(基本参数表!$H$22*基本参数表!$L$10)</f>
        <v>4.3671787164103722E-4</v>
      </c>
      <c r="BI38" s="9">
        <f>(-M38*COS(RADIANS($A$33))*SIN(RADIANS(B38))+Y38*COS(RADIANS(B38))-AK38*SIN(RADIANS($A$33))*SIN(RADIANS(B38)))/(基本参数表!$H$22*基本参数表!$L$10)</f>
        <v>4.4926357800442733E-5</v>
      </c>
      <c r="BJ38" s="9">
        <f>(-N38*COS(RADIANS($A$33))*SIN(RADIANS(B38))+Z38*COS(RADIANS(B38))-AL38*SIN(RADIANS($A$33))*SIN(RADIANS(B38)))/(基本参数表!$H$22*基本参数表!$L$10)</f>
        <v>1.1026385849330258E-3</v>
      </c>
      <c r="BK38" s="9">
        <f>(-O38*COS(RADIANS($A$33))*SIN(RADIANS(B38))+AA38*COS(RADIANS(B38))-AM38*SIN(RADIANS($A$33))*SIN(RADIANS(B38)))/(基本参数表!$H$22*基本参数表!$L$10)</f>
        <v>-2.7821929327710482E-2</v>
      </c>
      <c r="BL38" s="9">
        <f>(-P38*COS(RADIANS($A$33))*SIN(RADIANS(B38))+AB38*COS(RADIANS(B38))-AN38*SIN(RADIANS($A$33))*SIN(RADIANS(B38)))/(基本参数表!$H$22*基本参数表!$L$10)</f>
        <v>-2.6466968301326048E-2</v>
      </c>
      <c r="BM38" s="9">
        <f>(-Q38*COS(RADIANS($A$33))*SIN(RADIANS(B38))+AC38*COS(RADIANS(B38))-AO38*SIN(RADIANS($A$33))*SIN(RADIANS(B38)))/(基本参数表!$H$22*基本参数表!$L$10)</f>
        <v>-8.7041864194559865E-2</v>
      </c>
      <c r="BN38" s="9">
        <f t="shared" si="32"/>
        <v>17.235445704741213</v>
      </c>
      <c r="BO38" s="9">
        <f t="shared" si="25"/>
        <v>21.630260721510837</v>
      </c>
      <c r="BP38" s="9">
        <f t="shared" si="25"/>
        <v>29.785521602737898</v>
      </c>
      <c r="BQ38" s="9">
        <f t="shared" si="25"/>
        <v>13.245648673655001</v>
      </c>
      <c r="BR38" s="9">
        <f t="shared" si="33"/>
        <v>13.55320469599627</v>
      </c>
      <c r="BS38" s="9">
        <v>13.609111</v>
      </c>
      <c r="BT38" s="9">
        <v>-6.7641796999999997</v>
      </c>
      <c r="BU38" s="9">
        <v>4.7624583999999999</v>
      </c>
      <c r="BV38" s="9">
        <f>BS38/(基本参数表!$H$22*基本参数表!$L$10*基本参数表!$H$6/1000)</f>
        <v>4.1489714344053741E-2</v>
      </c>
      <c r="BW38" s="9">
        <f>BT38/(基本参数表!$H$22*基本参数表!$L$10*基本参数表!$D$6/1000)</f>
        <v>-0.29494574899900566</v>
      </c>
      <c r="BX38" s="9">
        <f>BU38/(基本参数表!$H$22*基本参数表!$L$10*基本参数表!$H$6/1000)</f>
        <v>1.4519173118026536E-2</v>
      </c>
      <c r="BY38" s="42">
        <v>0.44263250999999998</v>
      </c>
      <c r="BZ38" s="42">
        <v>0.12299143</v>
      </c>
    </row>
    <row r="39" spans="1:78" s="29" customFormat="1">
      <c r="A39" s="79"/>
      <c r="B39" s="41">
        <v>15</v>
      </c>
      <c r="C39" s="9">
        <f t="shared" si="23"/>
        <v>0.96592582628906831</v>
      </c>
      <c r="D39" s="9">
        <f t="shared" si="24"/>
        <v>0</v>
      </c>
      <c r="E39" s="9">
        <f t="shared" si="34"/>
        <v>0.25881904510252074</v>
      </c>
      <c r="F39" s="9">
        <v>-3.2952713</v>
      </c>
      <c r="G39" s="9">
        <v>-0.83472734000000004</v>
      </c>
      <c r="H39" s="9">
        <v>-1.7107858</v>
      </c>
      <c r="I39" s="9">
        <f t="shared" si="26"/>
        <v>-2.5455131400000002</v>
      </c>
      <c r="J39" s="9">
        <v>-0.71747092999999995</v>
      </c>
      <c r="K39" s="9">
        <v>-0.13020135999999999</v>
      </c>
      <c r="L39" s="9">
        <f t="shared" si="27"/>
        <v>-0.84767228999999999</v>
      </c>
      <c r="M39" s="9">
        <v>-0.44580663999999998</v>
      </c>
      <c r="N39" s="9">
        <v>-1.2874093</v>
      </c>
      <c r="O39" s="9">
        <v>0.60817781999999998</v>
      </c>
      <c r="P39" s="9">
        <v>0.63399218000000002</v>
      </c>
      <c r="Q39" s="9">
        <f t="shared" si="28"/>
        <v>-7.1795026699999998</v>
      </c>
      <c r="R39" s="9">
        <v>-11.829499999999999</v>
      </c>
      <c r="S39" s="9">
        <v>-0.28928321000000001</v>
      </c>
      <c r="T39" s="9">
        <v>-2.7203071999999998E-2</v>
      </c>
      <c r="U39" s="9">
        <f t="shared" si="5"/>
        <v>-0.31648628200000001</v>
      </c>
      <c r="V39" s="9">
        <v>-0.11870498</v>
      </c>
      <c r="W39" s="9">
        <v>-2.4024536999999999E-2</v>
      </c>
      <c r="X39" s="9">
        <f t="shared" si="29"/>
        <v>-0.142729517</v>
      </c>
      <c r="Y39" s="9">
        <v>-0.17149945</v>
      </c>
      <c r="Z39" s="9">
        <v>-5.1135727999999998E-2</v>
      </c>
      <c r="AA39" s="9">
        <v>-7.5506003000000002</v>
      </c>
      <c r="AB39" s="9">
        <v>-7.0309049999999997</v>
      </c>
      <c r="AC39" s="9">
        <f t="shared" si="30"/>
        <v>-27.092856276999999</v>
      </c>
      <c r="AD39" s="9">
        <v>-2.5025401999999999E-2</v>
      </c>
      <c r="AE39" s="9">
        <v>-36.625849000000002</v>
      </c>
      <c r="AF39" s="9">
        <v>-4.8767535000000004</v>
      </c>
      <c r="AG39" s="9">
        <f t="shared" si="31"/>
        <v>-41.502602500000002</v>
      </c>
      <c r="AH39" s="9">
        <v>-20.354883999999998</v>
      </c>
      <c r="AI39" s="9">
        <v>-0.20124982</v>
      </c>
      <c r="AJ39" s="9">
        <f t="shared" si="9"/>
        <v>-20.556133819999999</v>
      </c>
      <c r="AK39" s="9">
        <v>-26.521187999999999</v>
      </c>
      <c r="AL39" s="9">
        <v>-16.227160999999999</v>
      </c>
      <c r="AM39" s="9">
        <v>-0.47293584</v>
      </c>
      <c r="AN39" s="9">
        <v>-0.45490283999999997</v>
      </c>
      <c r="AO39" s="9">
        <f t="shared" si="1"/>
        <v>-105.759949402</v>
      </c>
      <c r="AP39" s="9">
        <f>-(-F39*SIN(RADIANS($A$33))+AD39*COS(RADIANS($A$33)))/(基本参数表!$H$22*基本参数表!$L$10)</f>
        <v>1.1970566250287026E-4</v>
      </c>
      <c r="AQ39" s="9">
        <f>-(-I39*SIN(RADIANS($A$33))+AG39*COS(RADIANS($A$33)))/(基本参数表!$H$22*基本参数表!$L$10)</f>
        <v>0.19852214673138038</v>
      </c>
      <c r="AR39" s="9">
        <f>-(-L39*SIN(RADIANS($A$33))+AJ39*COS(RADIANS($A$33)))/(基本参数表!$H$22*基本参数表!$L$10)</f>
        <v>9.832751607429753E-2</v>
      </c>
      <c r="AS39" s="9">
        <f>-(-M39*SIN(RADIANS($A$33))+AK39*COS(RADIANS($A$33)))/(基本参数表!$H$22*基本参数表!$L$10)</f>
        <v>0.12686055472368327</v>
      </c>
      <c r="AT39" s="9">
        <f>-(-N39*SIN(RADIANS($A$33))+AL39*COS(RADIANS($A$33)))/(基本参数表!$H$22*基本参数表!$L$10)</f>
        <v>7.7620453731202355E-2</v>
      </c>
      <c r="AU39" s="9">
        <f>-(-O39*SIN(RADIANS($A$33))+AM39*COS(RADIANS($A$33)))/(基本参数表!$H$22*基本参数表!$L$10)</f>
        <v>2.2622253200388731E-3</v>
      </c>
      <c r="AV39" s="9">
        <f>-(-P39*SIN(RADIANS($A$33))+AN39*COS(RADIANS($A$33)))/(基本参数表!$H$22*基本参数表!$L$10)</f>
        <v>2.175966877041064E-3</v>
      </c>
      <c r="AW39" s="9">
        <f>-(-Q39*SIN(RADIANS($A$33))+AO39*COS(RADIANS($A$33)))/(基本参数表!$H$22*基本参数表!$L$10)</f>
        <v>0.50588856912014635</v>
      </c>
      <c r="AX39" s="9">
        <f>-(F39*COS(RADIANS($A$33))*COS(RADIANS(B39))+R39*SIN(RADIANS(B39))+AD39*SIN(RADIANS($A$33))*COS(RADIANS(B39)))/(基本参数表!$H$22*基本参数表!$L$10)</f>
        <v>2.9870627451966184E-2</v>
      </c>
      <c r="AY39" s="9">
        <f>-(I39*COS(RADIANS($A$33))*COS(RADIANS(B39))+U39*SIN(RADIANS(B39))+AG39*SIN(RADIANS($A$33))*COS(RADIANS(B39)))/(基本参数表!$H$22*基本参数表!$L$10)</f>
        <v>1.2153048611940397E-2</v>
      </c>
      <c r="AZ39" s="9">
        <f>-(L39*COS(RADIANS($A$33))*COS(RADIANS(C39))+X39*SIN(RADIANS(C39))+AJ39*SIN(RADIANS($A$33))*COS(RADIANS(C39)))/(基本参数表!$H$22*基本参数表!$L$10)</f>
        <v>4.0656600840720354E-3</v>
      </c>
      <c r="BA39" s="9">
        <f>-(M39*COS(RADIANS($A$33))*COS(RADIANS(D39))+Y39*SIN(RADIANS(D39))+AK39*SIN(RADIANS($A$33))*COS(RADIANS(D39)))/(基本参数表!$H$22*基本参数表!$L$10)</f>
        <v>2.1324564212546349E-3</v>
      </c>
      <c r="BB39" s="9">
        <f>-(N39*COS(RADIANS($A$33))*COS(RADIANS(E39))+Z39*SIN(RADIANS(E39))+AL39*SIN(RADIANS($A$33))*COS(RADIANS(E39)))/(基本参数表!$H$22*基本参数表!$L$10)</f>
        <v>6.1591922419688859E-3</v>
      </c>
      <c r="BC39" s="9">
        <f>-(O39*COS(RADIANS($A$33))*COS(RADIANS(F39))+AA39*SIN(RADIANS(F39))+AM39*SIN(RADIANS($A$33))*COS(RADIANS(F39)))/(基本参数表!$H$22*基本参数表!$L$10)</f>
        <v>-4.9804077400610793E-3</v>
      </c>
      <c r="BD39" s="9">
        <f>-(P39*COS(RADIANS($A$33))*COS(RADIANS(I39))+AB39*SIN(RADIANS(I39))+AN39*SIN(RADIANS($A$33))*COS(RADIANS(I39)))/(基本参数表!$H$22*基本参数表!$L$10)</f>
        <v>-4.5232944858822023E-3</v>
      </c>
      <c r="BE39" s="9">
        <f>-(Q39*COS(RADIANS($A$33))*COS(RADIANS(L39))+AC39*SIN(RADIANS(L39))+AO39*SIN(RADIANS($A$33))*COS(RADIANS(L39)))/(基本参数表!$H$22*基本参数表!$L$10)</f>
        <v>3.2421185726643043E-2</v>
      </c>
      <c r="BF39" s="9">
        <f>(-F39*COS(RADIANS($A$33))*SIN(RADIANS(B39))+R39*COS(RADIANS(B39))-AD39*SIN(RADIANS($A$33))*SIN(RADIANS(B39)))/(基本参数表!$H$22*基本参数表!$L$10)</f>
        <v>-5.0577116860328543E-2</v>
      </c>
      <c r="BG39" s="9">
        <f>(-I39*COS(RADIANS($A$33))*SIN(RADIANS(B39))+U39*COS(RADIANS(B39))-AG39*SIN(RADIANS($A$33))*SIN(RADIANS(B39)))/(基本参数表!$H$22*基本参数表!$L$10)</f>
        <v>1.6891262277516147E-3</v>
      </c>
      <c r="BH39" s="9">
        <f>(-L39*COS(RADIANS($A$33))*SIN(RADIANS(B39))+X39*COS(RADIANS(B39))-AJ39*SIN(RADIANS($A$33))*SIN(RADIANS(B39)))/(基本参数表!$H$22*基本参数表!$L$10)</f>
        <v>3.8997639638840842E-4</v>
      </c>
      <c r="BI39" s="9">
        <f>(-M39*COS(RADIANS($A$33))*SIN(RADIANS(B39))+Y39*COS(RADIANS(B39))-AK39*SIN(RADIANS($A$33))*SIN(RADIANS(B39)))/(基本参数表!$H$22*基本参数表!$L$10)</f>
        <v>-2.4047177378209547E-4</v>
      </c>
      <c r="BJ39" s="9">
        <f>(-N39*COS(RADIANS($A$33))*SIN(RADIANS(B39))+Z39*COS(RADIANS(B39))-AL39*SIN(RADIANS($A$33))*SIN(RADIANS(B39)))/(基本参数表!$H$22*基本参数表!$L$10)</f>
        <v>1.3575802025502378E-3</v>
      </c>
      <c r="BK39" s="9">
        <f>(-O39*COS(RADIANS($A$33))*SIN(RADIANS(B39))+AA39*COS(RADIANS(B39))-AM39*SIN(RADIANS($A$33))*SIN(RADIANS(B39)))/(基本参数表!$H$22*基本参数表!$L$10)</f>
        <v>-3.5639559827352833E-2</v>
      </c>
      <c r="BL39" s="9">
        <f>(-P39*COS(RADIANS($A$33))*SIN(RADIANS(B39))+AB39*COS(RADIANS(B39))-AN39*SIN(RADIANS($A$33))*SIN(RADIANS(B39)))/(基本参数表!$H$22*基本参数表!$L$10)</f>
        <v>-3.3270330489915352E-2</v>
      </c>
      <c r="BM39" s="9">
        <f>(-Q39*COS(RADIANS($A$33))*SIN(RADIANS(B39))+AC39*COS(RADIANS(B39))-AO39*SIN(RADIANS($A$33))*SIN(RADIANS(B39)))/(基本参数表!$H$22*基本参数表!$L$10)</f>
        <v>-0.11629079612468857</v>
      </c>
      <c r="BN39" s="9">
        <f t="shared" si="32"/>
        <v>16.335172603220887</v>
      </c>
      <c r="BO39" s="9">
        <f t="shared" si="25"/>
        <v>24.184883645219998</v>
      </c>
      <c r="BP39" s="9">
        <f t="shared" si="25"/>
        <v>59.490338681361941</v>
      </c>
      <c r="BQ39" s="9">
        <f t="shared" si="25"/>
        <v>12.602375552153527</v>
      </c>
      <c r="BR39" s="9">
        <f t="shared" si="33"/>
        <v>15.603641809572</v>
      </c>
      <c r="BS39" s="9">
        <v>13.39475</v>
      </c>
      <c r="BT39" s="9">
        <v>-7.769819</v>
      </c>
      <c r="BU39" s="9">
        <v>6.4585910999999996</v>
      </c>
      <c r="BV39" s="9">
        <f>BS39/(基本参数表!$H$22*基本参数表!$L$10*基本参数表!$H$6/1000)</f>
        <v>4.0836197986041399E-2</v>
      </c>
      <c r="BW39" s="9">
        <f>BT39/(基本参数表!$H$22*基本参数表!$L$10*基本参数表!$D$6/1000)</f>
        <v>-0.33879571303253597</v>
      </c>
      <c r="BX39" s="9">
        <f>BU39/(基本参数表!$H$22*基本参数表!$L$10*基本参数表!$H$6/1000)</f>
        <v>1.9690125225964271E-2</v>
      </c>
      <c r="BY39" s="42">
        <v>0.45484330000000001</v>
      </c>
      <c r="BZ39" s="42">
        <v>0.12682019999999999</v>
      </c>
    </row>
    <row r="40" spans="1:78" s="12" customFormat="1">
      <c r="A40" s="68">
        <v>2</v>
      </c>
      <c r="B40" s="20">
        <v>0</v>
      </c>
      <c r="C40" s="10">
        <f t="shared" ref="C40:C46" si="35">COS(RADIANS($A$40))*COS(RADIANS(B40))</f>
        <v>0.99939082701909576</v>
      </c>
      <c r="D40" s="10">
        <f t="shared" ref="D40:D46" si="36">SIN(RADIANS($A$40))*COS(RADIANS(B40))</f>
        <v>3.4899496702500969E-2</v>
      </c>
      <c r="E40" s="10">
        <f>SIN(RADIANS(B40))</f>
        <v>0</v>
      </c>
      <c r="F40" s="10">
        <v>-3.5441197</v>
      </c>
      <c r="G40" s="10">
        <v>0.73628232999999998</v>
      </c>
      <c r="H40" s="10">
        <v>-1.8495140999999999</v>
      </c>
      <c r="I40" s="10">
        <f t="shared" si="26"/>
        <v>-1.1132317700000001</v>
      </c>
      <c r="J40" s="40">
        <v>-9.3066477999999994E-2</v>
      </c>
      <c r="K40" s="10">
        <v>-0.12686607</v>
      </c>
      <c r="L40" s="10">
        <f t="shared" si="27"/>
        <v>-0.21993254800000001</v>
      </c>
      <c r="M40" s="10">
        <v>-1.0293523</v>
      </c>
      <c r="N40" s="10">
        <v>-0.83912759999999997</v>
      </c>
      <c r="O40" s="10">
        <v>-0.29224126</v>
      </c>
      <c r="P40" s="10">
        <v>-0.30572694</v>
      </c>
      <c r="Q40" s="10">
        <f t="shared" si="28"/>
        <v>-7.3437321180000001</v>
      </c>
      <c r="R40" s="10">
        <v>-3.5441197</v>
      </c>
      <c r="S40" s="10">
        <v>0.73628232999999998</v>
      </c>
      <c r="T40" s="10">
        <v>-1.8495140999999999</v>
      </c>
      <c r="U40" s="10">
        <f t="shared" si="5"/>
        <v>-1.1132317700000001</v>
      </c>
      <c r="V40" s="10">
        <v>-9.3066477999999994E-2</v>
      </c>
      <c r="W40" s="10">
        <v>-0.12686607</v>
      </c>
      <c r="X40" s="10">
        <f t="shared" si="29"/>
        <v>-0.21993254800000001</v>
      </c>
      <c r="Y40" s="10">
        <v>-1.0293523</v>
      </c>
      <c r="Z40" s="10">
        <v>-0.83912759999999997</v>
      </c>
      <c r="AA40" s="10">
        <v>-0.29224126</v>
      </c>
      <c r="AB40" s="10">
        <v>-0.30572694</v>
      </c>
      <c r="AC40" s="10">
        <f t="shared" si="30"/>
        <v>-7.3437321180000001</v>
      </c>
      <c r="AD40" s="10">
        <v>-9.2851402000000007</v>
      </c>
      <c r="AE40" s="10">
        <v>-52.804022000000003</v>
      </c>
      <c r="AF40" s="10">
        <v>-5.3296194999999997</v>
      </c>
      <c r="AG40" s="10">
        <f t="shared" si="31"/>
        <v>-58.133641500000003</v>
      </c>
      <c r="AH40" s="10">
        <v>-30.265062</v>
      </c>
      <c r="AI40" s="10">
        <v>-0.47014286</v>
      </c>
      <c r="AJ40" s="10">
        <f t="shared" si="9"/>
        <v>-30.73520486</v>
      </c>
      <c r="AK40" s="10">
        <v>-23.137779999999999</v>
      </c>
      <c r="AL40" s="10">
        <v>-26.256535</v>
      </c>
      <c r="AM40" s="10">
        <v>-1.7033675000000001E-3</v>
      </c>
      <c r="AN40" s="10">
        <v>2.9910056999999999E-3</v>
      </c>
      <c r="AO40" s="10">
        <f t="shared" si="1"/>
        <v>-147.54701392180002</v>
      </c>
      <c r="AP40" s="10">
        <f>-(-F40*SIN(RADIANS($A$40))+AD40*COS(RADIANS($A$40)))/(基本参数表!$H$22*基本参数表!$L$10)</f>
        <v>4.3795525038833744E-2</v>
      </c>
      <c r="AQ40" s="10">
        <f>-(-I40*SIN(RADIANS($A$40))+AG40*COS(RADIANS($A$40)))/(基本参数表!$H$22*基本参数表!$L$10)</f>
        <v>0.27771926171972111</v>
      </c>
      <c r="AR40" s="10">
        <f>-(-L40*SIN(RADIANS($A$40))+AJ40*COS(RADIANS($A$40)))/(基本参数表!$H$22*基本参数表!$L$10)</f>
        <v>0.14689146647999823</v>
      </c>
      <c r="AS40" s="10">
        <f>-(-M40*SIN(RADIANS($A$40))+AK40*COS(RADIANS($A$40)))/(基本参数表!$H$22*基本参数表!$L$10)</f>
        <v>0.11043721701800345</v>
      </c>
      <c r="AT40" s="10">
        <f>-(-N40*SIN(RADIANS($A$40))+AL40*COS(RADIANS($A$40)))/(基本参数表!$H$22*基本参数表!$L$10)</f>
        <v>0.12537803214771942</v>
      </c>
      <c r="AU40" s="10">
        <f>-(-O40*SIN(RADIANS($A$40))+AM40*COS(RADIANS($A$40)))/(基本参数表!$H$22*基本参数表!$L$10)</f>
        <v>-4.0643033592057755E-5</v>
      </c>
      <c r="AV40" s="10">
        <f>-(-P40*SIN(RADIANS($A$40))+AN40*COS(RADIANS($A$40)))/(基本参数表!$H$22*基本参数表!$L$10)</f>
        <v>-6.5335520800287943E-5</v>
      </c>
      <c r="AW40" s="10">
        <f>-(-Q40*SIN(RADIANS($A$40))+AO40*COS(RADIANS($A$40)))/(基本参数表!$H$22*基本参数表!$L$10)</f>
        <v>0.70411552384988363</v>
      </c>
      <c r="AX40" s="10">
        <f>-(F40*COS(RADIANS($A$40))*COS(RADIANS(B40))+R40*SIN(RADIANS(B40))+AD40*SIN(RADIANS($A$40))*COS(RADIANS(B40)))/(基本参数表!$H$22*基本参数表!$L$10)</f>
        <v>1.8492529374211201E-2</v>
      </c>
      <c r="AY40" s="10">
        <f>-(I40*COS(RADIANS($A$40))*COS(RADIANS(B40))+U40*SIN(RADIANS(B40))+AG40*SIN(RADIANS($A$40))*COS(RADIANS(B40)))/(基本参数表!$H$22*基本参数表!$L$10)</f>
        <v>1.5026411383142497E-2</v>
      </c>
      <c r="AZ40" s="10">
        <f>-(L40*COS(RADIANS($A$40))*COS(RADIANS(C40))+X40*SIN(RADIANS(C40))+AJ40*SIN(RADIANS($A$40))*COS(RADIANS(C40)))/(基本参数表!$H$22*基本参数表!$L$10)</f>
        <v>6.1996308382812242E-3</v>
      </c>
      <c r="BA40" s="10">
        <f>-(M40*COS(RADIANS($A$40))*COS(RADIANS(D40))+Y40*SIN(RADIANS(D40))+AK40*SIN(RADIANS($A$40))*COS(RADIANS(D40)))/(基本参数表!$H$22*基本参数表!$L$10)</f>
        <v>8.7863203646405905E-3</v>
      </c>
      <c r="BB40" s="10">
        <f>-(N40*COS(RADIANS($A$40))*COS(RADIANS(E40))+Z40*SIN(RADIANS(E40))+AL40*SIN(RADIANS($A$40))*COS(RADIANS(E40)))/(基本参数表!$H$22*基本参数表!$L$10)</f>
        <v>8.3945985960572969E-3</v>
      </c>
      <c r="BC40" s="10">
        <f>-(O40*COS(RADIANS($A$40))*COS(RADIANS(F40))+AA40*SIN(RADIANS(F40))+AM40*SIN(RADIANS($A$40))*COS(RADIANS(F40)))/(基本参数表!$H$22*基本参数表!$L$10)</f>
        <v>1.3082433981027354E-3</v>
      </c>
      <c r="BD40" s="10">
        <f>-(P40*COS(RADIANS($A$40))*COS(RADIANS(I40))+AB40*SIN(RADIANS(I40))+AN40*SIN(RADIANS($A$40))*COS(RADIANS(I40)))/(基本参数表!$H$22*基本参数表!$L$10)</f>
        <v>1.4323259099539775E-3</v>
      </c>
      <c r="BE40" s="10">
        <f>-(Q40*COS(RADIANS($A$40))*COS(RADIANS(L40))+AC40*SIN(RADIANS(L40))+AO40*SIN(RADIANS($A$40))*COS(RADIANS(L40)))/(基本参数表!$H$22*基本参数表!$L$10)</f>
        <v>5.9602148623697108E-2</v>
      </c>
      <c r="BF40" s="10">
        <f>(-F40*COS(RADIANS($A$40))*SIN(RADIANS(B40))+R40*COS(RADIANS(B40))-AD40*SIN(RADIANS($A$40))*SIN(RADIANS(B40)))/(基本参数表!$H$22*基本参数表!$L$10)</f>
        <v>-1.6952822443290775E-2</v>
      </c>
      <c r="BG40" s="10">
        <f>(-I40*COS(RADIANS($A$40))*SIN(RADIANS(B40))+U40*COS(RADIANS(B40))-AG40*SIN(RADIANS($A$40))*SIN(RADIANS(B40)))/(基本参数表!$H$22*基本参数表!$L$10)</f>
        <v>-5.3249952407195267E-3</v>
      </c>
      <c r="BH40" s="10">
        <f>(-L40*COS(RADIANS($A$40))*SIN(RADIANS(B40))+X40*COS(RADIANS(B40))-AJ40*SIN(RADIANS($A$40))*SIN(RADIANS(B40)))/(基本参数表!$H$22*基本参数表!$L$10)</f>
        <v>-1.0520179202030129E-3</v>
      </c>
      <c r="BI40" s="10">
        <f>(-M40*COS(RADIANS($A$40))*SIN(RADIANS(B40))+Y40*COS(RADIANS(B40))-AK40*SIN(RADIANS($A$40))*SIN(RADIANS(B40)))/(基本参数表!$H$22*基本参数表!$L$10)</f>
        <v>-4.9237690175907376E-3</v>
      </c>
      <c r="BJ40" s="10">
        <f>(-N40*COS(RADIANS($A$40))*SIN(RADIANS(B40))+Z40*COS(RADIANS(B40))-AL40*SIN(RADIANS($A$40))*SIN(RADIANS(B40)))/(基本参数表!$H$22*基本参数表!$L$10)</f>
        <v>-4.0138546139016481E-3</v>
      </c>
      <c r="BK40" s="10">
        <f>(-O40*COS(RADIANS($A$40))*SIN(RADIANS(B40))+AA40*COS(RADIANS(B40))-AM40*SIN(RADIANS($A$40))*SIN(RADIANS(B40)))/(基本参数表!$H$22*基本参数表!$L$10)</f>
        <v>-1.3978969704052531E-3</v>
      </c>
      <c r="BL40" s="10">
        <f>(-P40*COS(RADIANS($A$40))*SIN(RADIANS(B40))+AB40*COS(RADIANS(B40))-AN40*SIN(RADIANS($A$40))*SIN(RADIANS(B40)))/(基本参数表!$H$22*基本参数表!$L$10)</f>
        <v>-1.4624039165354974E-3</v>
      </c>
      <c r="BM40" s="10">
        <f>(-Q40*COS(RADIANS($A$40))*SIN(RADIANS(B40))+AC40*COS(RADIANS(B40))-AO40*SIN(RADIANS($A$40))*SIN(RADIANS(B40)))/(基本参数表!$H$22*基本参数表!$L$10)</f>
        <v>-3.5127760122646449E-2</v>
      </c>
      <c r="BN40" s="10">
        <f t="shared" si="32"/>
        <v>18.482074970427252</v>
      </c>
      <c r="BO40" s="10">
        <f t="shared" si="25"/>
        <v>23.693582781248665</v>
      </c>
      <c r="BP40" s="10">
        <f t="shared" si="25"/>
        <v>12.569222659174111</v>
      </c>
      <c r="BQ40" s="10">
        <f t="shared" si="25"/>
        <v>14.935560135848055</v>
      </c>
      <c r="BR40" s="10">
        <f t="shared" si="33"/>
        <v>11.813592967853774</v>
      </c>
      <c r="BS40" s="10">
        <v>13.645390000000001</v>
      </c>
      <c r="BT40" s="10">
        <v>-4.4601021999999997</v>
      </c>
      <c r="BU40" s="10">
        <v>-0.58083094000000002</v>
      </c>
      <c r="BV40" s="10">
        <f>BS40/(基本参数表!$H$22*基本参数表!$L$10*基本参数表!$H$6/1000)</f>
        <v>4.1600317112058791E-2</v>
      </c>
      <c r="BW40" s="10">
        <f>BT40/(基本参数表!$H$22*基本参数表!$L$10*基本参数表!$D$6/1000)</f>
        <v>-0.194478597898739</v>
      </c>
      <c r="BX40" s="10">
        <f>BU40/(基本参数表!$H$22*基本参数表!$L$10*基本参数表!$H$6/1000)</f>
        <v>-1.7707629677491954E-3</v>
      </c>
      <c r="BY40" s="22">
        <v>0.41173641999999999</v>
      </c>
      <c r="BZ40" s="22">
        <v>9.2550674999999999E-2</v>
      </c>
    </row>
    <row r="41" spans="1:78" s="12" customFormat="1" hidden="1">
      <c r="A41" s="68"/>
      <c r="B41" s="20">
        <v>2</v>
      </c>
      <c r="C41" s="10">
        <f t="shared" si="35"/>
        <v>0.99878202512991221</v>
      </c>
      <c r="D41" s="10">
        <f t="shared" si="36"/>
        <v>3.4878236872062651E-2</v>
      </c>
      <c r="E41" s="10">
        <f>SIN(RADIANS(B41))</f>
        <v>3.4899496702500969E-2</v>
      </c>
      <c r="F41" s="10">
        <v>-3.6197580999999999</v>
      </c>
      <c r="G41" s="10">
        <v>0.69878821999999996</v>
      </c>
      <c r="H41" s="10">
        <v>-1.8347766999999999</v>
      </c>
      <c r="I41" s="10">
        <f t="shared" si="26"/>
        <v>-1.13598848</v>
      </c>
      <c r="J41" s="10">
        <v>-4.9942462E-2</v>
      </c>
      <c r="K41" s="10">
        <v>-0.12701414</v>
      </c>
      <c r="L41" s="10">
        <f t="shared" si="27"/>
        <v>-0.17695660199999999</v>
      </c>
      <c r="M41" s="10">
        <v>-0.91889259999999995</v>
      </c>
      <c r="N41" s="10">
        <v>-0.91630831999999995</v>
      </c>
      <c r="O41" s="10">
        <v>-0.26643749999999999</v>
      </c>
      <c r="P41" s="10">
        <v>-0.27517770000000003</v>
      </c>
      <c r="Q41" s="10">
        <f t="shared" si="28"/>
        <v>-7.3095193020000009</v>
      </c>
      <c r="R41" s="10">
        <v>-2.0839756999999999</v>
      </c>
      <c r="S41" s="10">
        <v>-0.24936499000000001</v>
      </c>
      <c r="T41" s="10">
        <v>-5.3306311000000002E-3</v>
      </c>
      <c r="U41" s="10">
        <f t="shared" si="5"/>
        <v>-0.25469562109999999</v>
      </c>
      <c r="V41" s="10">
        <v>5.3403628000000002E-2</v>
      </c>
      <c r="W41" s="10">
        <v>-8.0050260000000002E-4</v>
      </c>
      <c r="X41" s="10">
        <f t="shared" si="29"/>
        <v>5.2603125399999999E-2</v>
      </c>
      <c r="Y41" s="10">
        <v>-7.3544025999999998E-2</v>
      </c>
      <c r="Z41" s="10">
        <v>0.10937839000000001</v>
      </c>
      <c r="AA41" s="10">
        <v>-1.2857356</v>
      </c>
      <c r="AB41" s="10">
        <v>-1.2771741999999999</v>
      </c>
      <c r="AC41" s="10">
        <f t="shared" si="30"/>
        <v>-4.8131436317</v>
      </c>
      <c r="AD41" s="10">
        <v>-9.1093709999999994</v>
      </c>
      <c r="AE41" s="10">
        <v>-52.409253999999997</v>
      </c>
      <c r="AF41" s="10">
        <v>-5.3113494000000001</v>
      </c>
      <c r="AG41" s="10">
        <f t="shared" si="31"/>
        <v>-57.720603399999995</v>
      </c>
      <c r="AH41" s="10">
        <v>-30.449318000000002</v>
      </c>
      <c r="AI41" s="10">
        <v>-0.47273211999999998</v>
      </c>
      <c r="AJ41" s="10">
        <f t="shared" si="9"/>
        <v>-30.922050120000002</v>
      </c>
      <c r="AK41" s="10">
        <v>-24.318116</v>
      </c>
      <c r="AL41" s="10">
        <v>-25.599564999999998</v>
      </c>
      <c r="AM41" s="10">
        <v>-1.6139644000000002E-2</v>
      </c>
      <c r="AN41" s="10">
        <v>-1.349522E-2</v>
      </c>
      <c r="AO41" s="10">
        <f t="shared" si="1"/>
        <v>-147.69934038399998</v>
      </c>
      <c r="AP41" s="10">
        <f>-(-F41*SIN(RADIANS($A$40))+AD41*COS(RADIANS($A$40)))/(基本参数表!$H$22*基本参数表!$L$10)</f>
        <v>4.29426419057823E-2</v>
      </c>
      <c r="AQ41" s="10">
        <f>-(-I41*SIN(RADIANS($A$40))+AG41*COS(RADIANS($A$40)))/(基本参数表!$H$22*基本参数表!$L$10)</f>
        <v>0.27574095383779373</v>
      </c>
      <c r="AR41" s="10">
        <f>-(-L41*SIN(RADIANS($A$40))+AJ41*COS(RADIANS($A$40)))/(基本参数表!$H$22*基本参数表!$L$10)</f>
        <v>0.14779184561528708</v>
      </c>
      <c r="AS41" s="10">
        <f>-(-M41*SIN(RADIANS($A$40))+AK41*COS(RADIANS($A$40)))/(基本参数表!$H$22*基本参数表!$L$10)</f>
        <v>0.11609819680653923</v>
      </c>
      <c r="AT41" s="10">
        <f>-(-N41*SIN(RADIANS($A$40))+AL41*COS(RADIANS($A$40)))/(基本参数表!$H$22*基本参数表!$L$10)</f>
        <v>0.12222453406357757</v>
      </c>
      <c r="AU41" s="10">
        <f>-(-O41*SIN(RADIANS($A$40))+AM41*COS(RADIANS($A$40)))/(基本参数表!$H$22*基本参数表!$L$10)</f>
        <v>3.2676502073716088E-5</v>
      </c>
      <c r="AV41" s="10">
        <f>-(-P41*SIN(RADIANS($A$40))+AN41*COS(RADIANS($A$40)))/(基本参数表!$H$22*基本参数表!$L$10)</f>
        <v>1.8575895818020892E-5</v>
      </c>
      <c r="AW41" s="10">
        <f>-(-Q41*SIN(RADIANS($A$40))+AO41*COS(RADIANS($A$40)))/(基本参数表!$H$22*基本参数表!$L$10)</f>
        <v>0.70484942462687172</v>
      </c>
      <c r="AX41" s="10">
        <f>-(F41*COS(RADIANS($A$40))*COS(RADIANS(B41))+R41*SIN(RADIANS(B41))+AD41*SIN(RADIANS($A$40))*COS(RADIANS(B41)))/(基本参数表!$H$22*基本参数表!$L$10)</f>
        <v>1.9161198004839574E-2</v>
      </c>
      <c r="AY41" s="10">
        <f>-(I41*COS(RADIANS($A$40))*COS(RADIANS(B41))+U41*SIN(RADIANS(B41))+AG41*SIN(RADIANS($A$40))*COS(RADIANS(B41)))/(基本参数表!$H$22*基本参数表!$L$10)</f>
        <v>1.5099587569385854E-2</v>
      </c>
      <c r="AZ41" s="10">
        <f>-(L41*COS(RADIANS($A$40))*COS(RADIANS(C41))+X41*SIN(RADIANS(C41))+AJ41*SIN(RADIANS($A$40))*COS(RADIANS(C41)))/(基本参数表!$H$22*基本参数表!$L$10)</f>
        <v>6.002670311222669E-3</v>
      </c>
      <c r="BA41" s="10">
        <f>-(M41*COS(RADIANS($A$40))*COS(RADIANS(D41))+Y41*SIN(RADIANS(D41))+AK41*SIN(RADIANS($A$40))*COS(RADIANS(D41)))/(基本参数表!$H$22*基本参数表!$L$10)</f>
        <v>8.4525299616005443E-3</v>
      </c>
      <c r="BB41" s="10">
        <f>-(N41*COS(RADIANS($A$40))*COS(RADIANS(E41))+Z41*SIN(RADIANS(E41))+AL41*SIN(RADIANS($A$40))*COS(RADIANS(E41)))/(基本参数表!$H$22*基本参数表!$L$10)</f>
        <v>8.653564408440553E-3</v>
      </c>
      <c r="BC41" s="10">
        <f>-(O41*COS(RADIANS($A$40))*COS(RADIANS(F41))+AA41*SIN(RADIANS(F41))+AM41*SIN(RADIANS($A$40))*COS(RADIANS(F41)))/(基本参数表!$H$22*基本参数表!$L$10)</f>
        <v>8.8555231701734028E-4</v>
      </c>
      <c r="BD41" s="10">
        <f>-(P41*COS(RADIANS($A$40))*COS(RADIANS(I41))+AB41*SIN(RADIANS(I41))+AN41*SIN(RADIANS($A$40))*COS(RADIANS(I41)))/(基本参数表!$H$22*基本参数表!$L$10)</f>
        <v>1.1963503168099256E-3</v>
      </c>
      <c r="BE41" s="10">
        <f>-(Q41*COS(RADIANS($A$40))*COS(RADIANS(L41))+AC41*SIN(RADIANS(L41))+AO41*SIN(RADIANS($A$40))*COS(RADIANS(L41)))/(基本参数表!$H$22*基本参数表!$L$10)</f>
        <v>5.9527913958427749E-2</v>
      </c>
      <c r="BF41" s="10">
        <f>(-F41*COS(RADIANS($A$40))*SIN(RADIANS(B41))+R41*COS(RADIANS(B41))-AD41*SIN(RADIANS($A$40))*SIN(RADIANS(B41)))/(基本参数表!$H$22*基本参数表!$L$10)</f>
        <v>-9.3053713754305458E-3</v>
      </c>
      <c r="BG41" s="10">
        <f>(-I41*COS(RADIANS($A$40))*SIN(RADIANS(B41))+U41*COS(RADIANS(B41))-AG41*SIN(RADIANS($A$40))*SIN(RADIANS(B41)))/(基本参数表!$H$22*基本参数表!$L$10)</f>
        <v>-6.9175582205074047E-4</v>
      </c>
      <c r="BH41" s="10">
        <f>(-L41*COS(RADIANS($A$40))*SIN(RADIANS(B41))+X41*COS(RADIANS(B41))-AJ41*SIN(RADIANS($A$40))*SIN(RADIANS(B41)))/(基本参数表!$H$22*基本参数表!$L$10)</f>
        <v>4.6114183250149215E-4</v>
      </c>
      <c r="BI41" s="10">
        <f>(-M41*COS(RADIANS($A$40))*SIN(RADIANS(B41))+Y41*COS(RADIANS(B41))-AK41*SIN(RADIANS($A$40))*SIN(RADIANS(B41)))/(基本参数表!$H$22*基本参数表!$L$10)</f>
        <v>-5.659208716782724E-5</v>
      </c>
      <c r="BJ41" s="10">
        <f>(-N41*COS(RADIANS($A$40))*SIN(RADIANS(B41))+Z41*COS(RADIANS(B41))-AL41*SIN(RADIANS($A$40))*SIN(RADIANS(B41)))/(基本参数表!$H$22*基本参数表!$L$10)</f>
        <v>8.2489439873453796E-4</v>
      </c>
      <c r="BK41" s="10">
        <f>(-O41*COS(RADIANS($A$40))*SIN(RADIANS(B41))+AA41*COS(RADIANS(B41))-AM41*SIN(RADIANS($A$40))*SIN(RADIANS(B41)))/(基本参数表!$H$22*基本参数表!$L$10)</f>
        <v>-6.1018525003741012E-3</v>
      </c>
      <c r="BL41" s="10">
        <f>(-P41*COS(RADIANS($A$40))*SIN(RADIANS(B41))+AB41*COS(RADIANS(B41))-AN41*SIN(RADIANS($A$40))*SIN(RADIANS(B41)))/(基本参数表!$H$22*基本参数表!$L$10)</f>
        <v>-6.0594823677610626E-3</v>
      </c>
      <c r="BM41" s="10">
        <f>(-Q41*COS(RADIANS($A$40))*SIN(RADIANS(B41))+AC41*COS(RADIANS(B41))-AO41*SIN(RADIANS($A$40))*SIN(RADIANS(B41)))/(基本参数表!$H$22*基本参数表!$L$10)</f>
        <v>-2.0929017921548249E-2</v>
      </c>
      <c r="BN41" s="10">
        <f t="shared" si="32"/>
        <v>18.261489101652923</v>
      </c>
      <c r="BO41" s="10">
        <f t="shared" si="25"/>
        <v>24.621016639706756</v>
      </c>
      <c r="BP41" s="10">
        <f t="shared" si="25"/>
        <v>13.735319168813126</v>
      </c>
      <c r="BQ41" s="10">
        <f t="shared" si="25"/>
        <v>14.12418378077381</v>
      </c>
      <c r="BR41" s="10">
        <f t="shared" si="33"/>
        <v>11.840653867345567</v>
      </c>
      <c r="BS41" s="10">
        <v>13.644647000000001</v>
      </c>
      <c r="BT41" s="10">
        <v>-4.7252691000000002</v>
      </c>
      <c r="BU41" s="10">
        <v>0.49097727000000002</v>
      </c>
      <c r="BV41" s="10">
        <f>BS41/(基本参数表!$H$22*基本参数表!$L$10*基本参数表!$H$6/1000)</f>
        <v>4.1598051948834126E-2</v>
      </c>
      <c r="BW41" s="10">
        <f>BT41/(基本参数表!$H$22*基本参数表!$L$10*基本参数表!$D$6/1000)</f>
        <v>-0.20604095333560662</v>
      </c>
      <c r="BX41" s="10">
        <f>BU41/(基本参数表!$H$22*基本参数表!$L$10*基本参数表!$H$6/1000)</f>
        <v>1.4968286085493276E-3</v>
      </c>
      <c r="BY41" s="22">
        <v>0.41349417999999999</v>
      </c>
      <c r="BZ41" s="22">
        <v>9.2458995000000002E-2</v>
      </c>
    </row>
    <row r="42" spans="1:78" s="12" customFormat="1" hidden="1">
      <c r="A42" s="68"/>
      <c r="B42" s="20">
        <v>4</v>
      </c>
      <c r="C42" s="10">
        <f t="shared" si="35"/>
        <v>0.99695636119368447</v>
      </c>
      <c r="D42" s="10">
        <f t="shared" si="36"/>
        <v>3.4814483282576247E-2</v>
      </c>
      <c r="E42" s="10">
        <f t="shared" ref="E42:E46" si="37">SIN(RADIANS(B42))</f>
        <v>6.9756473744125302E-2</v>
      </c>
      <c r="F42" s="10">
        <v>-3.5753048999999999</v>
      </c>
      <c r="G42" s="10">
        <v>0.65068510000000002</v>
      </c>
      <c r="H42" s="10">
        <v>-1.8289833</v>
      </c>
      <c r="I42" s="10">
        <f t="shared" si="26"/>
        <v>-1.1782982</v>
      </c>
      <c r="J42" s="10">
        <v>-1.4282534E-2</v>
      </c>
      <c r="K42" s="10">
        <v>-0.12617755999999999</v>
      </c>
      <c r="L42" s="10">
        <f t="shared" si="27"/>
        <v>-0.14046009399999998</v>
      </c>
      <c r="M42" s="10">
        <v>-0.77538165999999997</v>
      </c>
      <c r="N42" s="10">
        <v>-0.95821539</v>
      </c>
      <c r="O42" s="10">
        <v>-0.19924070999999999</v>
      </c>
      <c r="P42" s="10">
        <v>-0.17736173999999999</v>
      </c>
      <c r="Q42" s="10">
        <f t="shared" si="28"/>
        <v>-7.0042626939999995</v>
      </c>
      <c r="R42" s="10">
        <v>-3.5049073000000002</v>
      </c>
      <c r="S42" s="10">
        <v>-0.26679291999999999</v>
      </c>
      <c r="T42" s="10">
        <v>-7.7391112E-3</v>
      </c>
      <c r="U42" s="10">
        <f t="shared" si="5"/>
        <v>-0.27453203119999997</v>
      </c>
      <c r="V42" s="10">
        <v>2.9699882E-2</v>
      </c>
      <c r="W42" s="10">
        <v>-3.9363957999999999E-3</v>
      </c>
      <c r="X42" s="10">
        <f t="shared" si="29"/>
        <v>2.5763486200000001E-2</v>
      </c>
      <c r="Y42" s="10">
        <v>-9.3040025999999998E-2</v>
      </c>
      <c r="Z42" s="10">
        <v>9.1091096999999996E-2</v>
      </c>
      <c r="AA42" s="10">
        <v>-2.2061158999999999</v>
      </c>
      <c r="AB42" s="10">
        <v>-2.5046731000000002</v>
      </c>
      <c r="AC42" s="10">
        <f t="shared" si="30"/>
        <v>-8.4664137740000012</v>
      </c>
      <c r="AD42" s="10">
        <v>-8.9567563000000003</v>
      </c>
      <c r="AE42" s="10">
        <v>-51.905850999999998</v>
      </c>
      <c r="AF42" s="10">
        <v>-5.2874933000000004</v>
      </c>
      <c r="AG42" s="10">
        <f t="shared" si="31"/>
        <v>-57.1933443</v>
      </c>
      <c r="AH42" s="10">
        <v>-30.616921000000001</v>
      </c>
      <c r="AI42" s="10">
        <v>-0.47057533000000001</v>
      </c>
      <c r="AJ42" s="10">
        <f t="shared" si="9"/>
        <v>-31.08749633</v>
      </c>
      <c r="AK42" s="10">
        <v>-25.550750000000001</v>
      </c>
      <c r="AL42" s="10">
        <v>-25.087332</v>
      </c>
      <c r="AM42" s="10">
        <v>-4.7562567E-2</v>
      </c>
      <c r="AN42" s="10">
        <v>-5.6846378000000003E-2</v>
      </c>
      <c r="AO42" s="10">
        <f t="shared" si="1"/>
        <v>-147.98008787499998</v>
      </c>
      <c r="AP42" s="10">
        <f>-(-F42*SIN(RADIANS($A$40))+AD42*COS(RADIANS($A$40)))/(基本参数表!$H$22*基本参数表!$L$10)</f>
        <v>4.2220495496231782E-2</v>
      </c>
      <c r="AQ42" s="10">
        <f>-(-I42*SIN(RADIANS($A$40))+AG42*COS(RADIANS($A$40)))/(基本参数表!$H$22*基本参数表!$L$10)</f>
        <v>0.27321335378916578</v>
      </c>
      <c r="AR42" s="10">
        <f>-(-L42*SIN(RADIANS($A$40))+AJ42*COS(RADIANS($A$40)))/(基本参数表!$H$22*基本参数表!$L$10)</f>
        <v>0.1485888459539417</v>
      </c>
      <c r="AS42" s="10">
        <f>-(-M42*SIN(RADIANS($A$40))+AK42*COS(RADIANS($A$40)))/(基本参数表!$H$22*基本参数表!$L$10)</f>
        <v>0.12201470216778386</v>
      </c>
      <c r="AT42" s="10">
        <f>-(-N42*SIN(RADIANS($A$40))+AL42*COS(RADIANS($A$40)))/(基本参数表!$H$22*基本参数表!$L$10)</f>
        <v>0.11976883278676648</v>
      </c>
      <c r="AU42" s="10">
        <f>-(-O42*SIN(RADIANS($A$40))+AM42*COS(RADIANS($A$40)))/(基本参数表!$H$22*基本参数表!$L$10)</f>
        <v>1.9410992270066355E-4</v>
      </c>
      <c r="AV42" s="10">
        <f>-(-P42*SIN(RADIANS($A$40))+AN42*COS(RADIANS($A$40)))/(基本参数表!$H$22*基本参数表!$L$10)</f>
        <v>2.4214314975688016E-4</v>
      </c>
      <c r="AW42" s="10">
        <f>-(-Q42*SIN(RADIANS($A$40))+AO42*COS(RADIANS($A$40)))/(基本参数表!$H$22*基本参数表!$L$10)</f>
        <v>0.70624248326634709</v>
      </c>
      <c r="AX42" s="10">
        <f>-(F42*COS(RADIANS($A$40))*COS(RADIANS(B42))+R42*SIN(RADIANS(B42))+AD42*SIN(RADIANS($A$40))*COS(RADIANS(B42)))/(基本参数表!$H$22*基本参数表!$L$10)</f>
        <v>1.971099788644615E-2</v>
      </c>
      <c r="AY42" s="10">
        <f>-(I42*COS(RADIANS($A$40))*COS(RADIANS(B42))+U42*SIN(RADIANS(B42))+AG42*SIN(RADIANS($A$40))*COS(RADIANS(B42)))/(基本参数表!$H$22*基本参数表!$L$10)</f>
        <v>1.5235112292526179E-2</v>
      </c>
      <c r="AZ42" s="10">
        <f>-(L42*COS(RADIANS($A$40))*COS(RADIANS(C42))+X42*SIN(RADIANS(C42))+AJ42*SIN(RADIANS($A$40))*COS(RADIANS(C42)))/(基本参数表!$H$22*基本参数表!$L$10)</f>
        <v>5.8580869691881761E-3</v>
      </c>
      <c r="BA42" s="10">
        <f>-(M42*COS(RADIANS($A$40))*COS(RADIANS(D42))+Y42*SIN(RADIANS(D42))+AK42*SIN(RADIANS($A$40))*COS(RADIANS(D42)))/(基本参数表!$H$22*基本参数表!$L$10)</f>
        <v>7.9723114363839248E-3</v>
      </c>
      <c r="BB42" s="10">
        <f>-(N42*COS(RADIANS($A$40))*COS(RADIANS(E42))+Z42*SIN(RADIANS(E42))+AL42*SIN(RADIANS($A$40))*COS(RADIANS(E42)))/(基本参数表!$H$22*基本参数表!$L$10)</f>
        <v>8.768171789266645E-3</v>
      </c>
      <c r="BC42" s="10">
        <f>-(O42*COS(RADIANS($A$40))*COS(RADIANS(F42))+AA42*SIN(RADIANS(F42))+AM42*SIN(RADIANS($A$40))*COS(RADIANS(F42)))/(基本参数表!$H$22*基本参数表!$L$10)</f>
        <v>3.0046381773202229E-4</v>
      </c>
      <c r="BD42" s="10">
        <f>-(P42*COS(RADIANS($A$40))*COS(RADIANS(I42))+AB42*SIN(RADIANS(I42))+AN42*SIN(RADIANS($A$40))*COS(RADIANS(I42)))/(基本参数表!$H$22*基本参数表!$L$10)</f>
        <v>6.108084800990726E-4</v>
      </c>
      <c r="BE42" s="10">
        <f>-(Q42*COS(RADIANS($A$40))*COS(RADIANS(L42))+AC42*SIN(RADIANS(L42))+AO42*SIN(RADIANS($A$40))*COS(RADIANS(L42)))/(基本参数表!$H$22*基本参数表!$L$10)</f>
        <v>5.8087451525777128E-2</v>
      </c>
      <c r="BF42" s="10">
        <f>(-F42*COS(RADIANS($A$40))*SIN(RADIANS(B42))+R42*COS(RADIANS(B42))-AD42*SIN(RADIANS($A$40))*SIN(RADIANS(B42)))/(基本参数表!$H$22*基本参数表!$L$10)</f>
        <v>-1.5427866975843708E-2</v>
      </c>
      <c r="BG42" s="10">
        <f>(-I42*COS(RADIANS($A$40))*SIN(RADIANS(B42))+U42*COS(RADIANS(B42))-AG42*SIN(RADIANS($A$40))*SIN(RADIANS(B42)))/(基本参数表!$H$22*基本参数表!$L$10)</f>
        <v>-2.5105108082037271E-4</v>
      </c>
      <c r="BH42" s="10">
        <f>(-L42*COS(RADIANS($A$40))*SIN(RADIANS(B42))+X42*COS(RADIANS(B42))-AJ42*SIN(RADIANS($A$40))*SIN(RADIANS(B42)))/(基本参数表!$H$22*基本参数表!$L$10)</f>
        <v>5.317869471415681E-4</v>
      </c>
      <c r="BI42" s="10">
        <f>(-M42*COS(RADIANS($A$40))*SIN(RADIANS(B42))+Y42*COS(RADIANS(B42))-AK42*SIN(RADIANS($A$40))*SIN(RADIANS(B42)))/(基本参数表!$H$22*基本参数表!$L$10)</f>
        <v>1.1214116126618023E-4</v>
      </c>
      <c r="BJ42" s="10">
        <f>(-N42*COS(RADIANS($A$40))*SIN(RADIANS(B42))+Z42*COS(RADIANS(B42))-AL42*SIN(RADIANS($A$40))*SIN(RADIANS(B42)))/(基本参数表!$H$22*基本参数表!$L$10)</f>
        <v>1.0463348821587292E-3</v>
      </c>
      <c r="BK42" s="10">
        <f>(-O42*COS(RADIANS($A$40))*SIN(RADIANS(B42))+AA42*COS(RADIANS(B42))-AM42*SIN(RADIANS($A$40))*SIN(RADIANS(B42)))/(基本参数表!$H$22*基本参数表!$L$10)</f>
        <v>-1.0459960353496091E-2</v>
      </c>
      <c r="BL42" s="10">
        <f>(-P42*COS(RADIANS($A$40))*SIN(RADIANS(B42))+AB42*COS(RADIANS(B42))-AN42*SIN(RADIANS($A$40))*SIN(RADIANS(B42)))/(基本参数表!$H$22*基本参数表!$L$10)</f>
        <v>-1.1891777793503163E-2</v>
      </c>
      <c r="BM42" s="10">
        <f>(-Q42*COS(RADIANS($A$40))*SIN(RADIANS(B42))+AC42*COS(RADIANS(B42))-AO42*SIN(RADIANS($A$40))*SIN(RADIANS(B42)))/(基本参数表!$H$22*基本参数表!$L$10)</f>
        <v>-3.6340393213096858E-2</v>
      </c>
      <c r="BN42" s="10">
        <f t="shared" si="32"/>
        <v>17.933136858019409</v>
      </c>
      <c r="BO42" s="10">
        <f t="shared" si="25"/>
        <v>25.364738819255425</v>
      </c>
      <c r="BP42" s="10">
        <f t="shared" si="25"/>
        <v>15.304808792458212</v>
      </c>
      <c r="BQ42" s="10">
        <f t="shared" si="25"/>
        <v>13.659498885888473</v>
      </c>
      <c r="BR42" s="10">
        <f t="shared" si="33"/>
        <v>12.158262494145434</v>
      </c>
      <c r="BS42" s="10">
        <v>13.598541000000001</v>
      </c>
      <c r="BT42" s="10">
        <v>-5.2128256999999998</v>
      </c>
      <c r="BU42" s="10">
        <v>1.5282838999999999</v>
      </c>
      <c r="BV42" s="10">
        <f>BS42/(基本参数表!$H$22*基本参数表!$L$10*基本参数表!$H$6/1000)</f>
        <v>4.1457489882028513E-2</v>
      </c>
      <c r="BW42" s="10">
        <f>BT42/(基本参数表!$H$22*基本参数表!$L$10*基本参数表!$D$6/1000)</f>
        <v>-0.22730040428816017</v>
      </c>
      <c r="BX42" s="10">
        <f>BU42/(基本参数表!$H$22*基本参数表!$L$10*基本参数表!$H$6/1000)</f>
        <v>4.659236187258403E-3</v>
      </c>
      <c r="BY42" s="22">
        <v>0.41671999999999998</v>
      </c>
      <c r="BZ42" s="22">
        <v>9.1980023999999994E-2</v>
      </c>
    </row>
    <row r="43" spans="1:78" s="27" customFormat="1" hidden="1">
      <c r="A43" s="68"/>
      <c r="B43" s="19">
        <v>6</v>
      </c>
      <c r="C43" s="7">
        <f t="shared" si="35"/>
        <v>0.99391605950069728</v>
      </c>
      <c r="D43" s="7">
        <f t="shared" si="36"/>
        <v>3.4708313607970068E-2</v>
      </c>
      <c r="E43" s="7">
        <f t="shared" si="37"/>
        <v>0.10452846326765347</v>
      </c>
      <c r="F43" s="7">
        <v>-3.4235133000000002</v>
      </c>
      <c r="G43" s="7">
        <v>0.61393218000000005</v>
      </c>
      <c r="H43" s="7">
        <v>-1.8213102999999999</v>
      </c>
      <c r="I43" s="7">
        <f t="shared" si="26"/>
        <v>-1.20737812</v>
      </c>
      <c r="J43" s="7">
        <v>2.6693756999999999E-2</v>
      </c>
      <c r="K43" s="7">
        <v>-0.12579523000000001</v>
      </c>
      <c r="L43" s="7">
        <f t="shared" si="27"/>
        <v>-9.9101473000000009E-2</v>
      </c>
      <c r="M43" s="7">
        <v>-0.62982760000000004</v>
      </c>
      <c r="N43" s="7">
        <v>-0.98912109000000004</v>
      </c>
      <c r="O43" s="7">
        <v>-0.14771698999999999</v>
      </c>
      <c r="P43" s="7">
        <v>-2.8283698999999999E-2</v>
      </c>
      <c r="Q43" s="7">
        <f t="shared" si="28"/>
        <v>-6.5249422720000014</v>
      </c>
      <c r="R43" s="7">
        <v>-5.2570851000000003</v>
      </c>
      <c r="S43" s="7">
        <v>-0.28124978</v>
      </c>
      <c r="T43" s="7">
        <v>-1.0539827E-2</v>
      </c>
      <c r="U43" s="7">
        <f t="shared" si="5"/>
        <v>-0.29178960700000001</v>
      </c>
      <c r="V43" s="7">
        <v>6.2868962999999998E-3</v>
      </c>
      <c r="W43" s="7">
        <v>-7.2448516000000003E-3</v>
      </c>
      <c r="X43" s="7">
        <f t="shared" si="29"/>
        <v>-9.5795530000000045E-4</v>
      </c>
      <c r="Y43" s="7">
        <v>-0.11357610999999999</v>
      </c>
      <c r="Z43" s="7">
        <v>6.9919179999999997E-2</v>
      </c>
      <c r="AA43" s="7">
        <v>-3.3478899000000002</v>
      </c>
      <c r="AB43" s="7">
        <v>-3.7124030000000001</v>
      </c>
      <c r="AC43" s="7">
        <f t="shared" si="30"/>
        <v>-12.653782492300001</v>
      </c>
      <c r="AD43" s="7">
        <v>-8.7471408000000004</v>
      </c>
      <c r="AE43" s="7">
        <v>-51.317988999999997</v>
      </c>
      <c r="AF43" s="7">
        <v>-5.2560751999999997</v>
      </c>
      <c r="AG43" s="7">
        <f t="shared" si="31"/>
        <v>-56.574064199999995</v>
      </c>
      <c r="AH43" s="7">
        <v>-30.725714</v>
      </c>
      <c r="AI43" s="7">
        <v>-0.46908302000000002</v>
      </c>
      <c r="AJ43" s="7">
        <f t="shared" si="9"/>
        <v>-31.194797019999999</v>
      </c>
      <c r="AK43" s="7">
        <v>-26.772587000000001</v>
      </c>
      <c r="AL43" s="7">
        <v>-24.621796</v>
      </c>
      <c r="AM43" s="7">
        <v>-8.1323134000000005E-2</v>
      </c>
      <c r="AN43" s="7">
        <v>-0.12540496000000001</v>
      </c>
      <c r="AO43" s="7">
        <f t="shared" si="1"/>
        <v>-148.11711311399998</v>
      </c>
      <c r="AP43" s="7">
        <f>-(-F43*SIN(RADIANS($A$40))+AD43*COS(RADIANS($A$40)))/(基本参数表!$H$22*基本参数表!$L$10)</f>
        <v>4.1243778238457846E-2</v>
      </c>
      <c r="AQ43" s="7">
        <f>-(-I43*SIN(RADIANS($A$40))+AG43*COS(RADIANS($A$40)))/(基本参数表!$H$22*基本参数表!$L$10)</f>
        <v>0.27024806028170256</v>
      </c>
      <c r="AR43" s="7">
        <f>-(-L43*SIN(RADIANS($A$40))+AJ43*COS(RADIANS($A$40)))/(基本参数表!$H$22*基本参数表!$L$10)</f>
        <v>0.14910869607353525</v>
      </c>
      <c r="AS43" s="7">
        <f>-(-M43*SIN(RADIANS($A$40))+AK43*COS(RADIANS($A$40)))/(基本参数表!$H$22*基本参数表!$L$10)</f>
        <v>0.12787993405780412</v>
      </c>
      <c r="AT43" s="7">
        <f>-(-N43*SIN(RADIANS($A$40))+AL43*COS(RADIANS($A$40)))/(基本参数表!$H$22*基本参数表!$L$10)</f>
        <v>0.11753820082845086</v>
      </c>
      <c r="AU43" s="7">
        <f>-(-O43*SIN(RADIANS($A$40))+AM43*COS(RADIANS($A$40)))/(基本参数表!$H$22*基本参数表!$L$10)</f>
        <v>3.6410192257150831E-4</v>
      </c>
      <c r="AV43" s="7">
        <f>-(-P43*SIN(RADIANS($A$40))+AN43*COS(RADIANS($A$40)))/(基本参数表!$H$22*基本参数表!$L$10)</f>
        <v>5.9477083402072E-4</v>
      </c>
      <c r="AW43" s="7">
        <f>-(-Q43*SIN(RADIANS($A$40))+AO43*COS(RADIANS($A$40)))/(基本参数表!$H$22*基本参数表!$L$10)</f>
        <v>0.70697754223654286</v>
      </c>
      <c r="AX43" s="7">
        <f>-(F43*COS(RADIANS($A$40))*COS(RADIANS(B43))+R43*SIN(RADIANS(B43))+AD43*SIN(RADIANS($A$40))*COS(RADIANS(B43)))/(基本参数表!$H$22*基本参数表!$L$10)</f>
        <v>2.0357042206544544E-2</v>
      </c>
      <c r="AY43" s="7">
        <f>-(I43*COS(RADIANS($A$40))*COS(RADIANS(B43))+U43*SIN(RADIANS(B43))+AG43*SIN(RADIANS($A$40))*COS(RADIANS(B43)))/(基本参数表!$H$22*基本参数表!$L$10)</f>
        <v>1.527866093679325E-2</v>
      </c>
      <c r="AZ43" s="7">
        <f>-(L43*COS(RADIANS($A$40))*COS(RADIANS(C43))+X43*SIN(RADIANS(C43))+AJ43*SIN(RADIANS($A$40))*COS(RADIANS(C43)))/(基本参数表!$H$22*基本参数表!$L$10)</f>
        <v>5.6805426794370216E-3</v>
      </c>
      <c r="BA43" s="7">
        <f>-(M43*COS(RADIANS($A$40))*COS(RADIANS(D43))+Y43*SIN(RADIANS(D43))+AK43*SIN(RADIANS($A$40))*COS(RADIANS(D43)))/(基本参数表!$H$22*基本参数表!$L$10)</f>
        <v>7.4805258664159607E-3</v>
      </c>
      <c r="BB43" s="7">
        <f>-(N43*COS(RADIANS($A$40))*COS(RADIANS(E43))+Z43*SIN(RADIANS(E43))+AL43*SIN(RADIANS($A$40))*COS(RADIANS(E43)))/(基本参数表!$H$22*基本参数表!$L$10)</f>
        <v>8.8381119125531225E-3</v>
      </c>
      <c r="BC43" s="7">
        <f>-(O43*COS(RADIANS($A$40))*COS(RADIANS(F43))+AA43*SIN(RADIANS(F43))+AM43*SIN(RADIANS($A$40))*COS(RADIANS(F43)))/(基本参数表!$H$22*基本参数表!$L$10)</f>
        <v>-2.3785802325675229E-4</v>
      </c>
      <c r="BD43" s="7">
        <f>-(P43*COS(RADIANS($A$40))*COS(RADIANS(I43))+AB43*SIN(RADIANS(I43))+AN43*SIN(RADIANS($A$40))*COS(RADIANS(I43)))/(基本参数表!$H$22*基本参数表!$L$10)</f>
        <v>-2.1806821479375735E-4</v>
      </c>
      <c r="BE43" s="7">
        <f>-(Q43*COS(RADIANS($A$40))*COS(RADIANS(L43))+AC43*SIN(RADIANS(L43))+AO43*SIN(RADIANS($A$40))*COS(RADIANS(L43)))/(基本参数表!$H$22*基本参数表!$L$10)</f>
        <v>5.5813637719149746E-2</v>
      </c>
      <c r="BF43" s="7">
        <f>(-F43*COS(RADIANS($A$40))*SIN(RADIANS(B43))+R43*COS(RADIANS(B43))-AD43*SIN(RADIANS($A$40))*SIN(RADIANS(B43)))/(基本参数表!$H$22*基本参数表!$L$10)</f>
        <v>-2.3145466216330471E-2</v>
      </c>
      <c r="BG43" s="7">
        <f>(-I43*COS(RADIANS($A$40))*SIN(RADIANS(B43))+U43*COS(RADIANS(B43))-AG43*SIN(RADIANS($A$40))*SIN(RADIANS(B43)))/(基本参数表!$H$22*基本参数表!$L$10)</f>
        <v>2.0242731783486469E-4</v>
      </c>
      <c r="BH43" s="7">
        <f>(-L43*COS(RADIANS($A$40))*SIN(RADIANS(B43))+X43*COS(RADIANS(B43))-AJ43*SIN(RADIANS($A$40))*SIN(RADIANS(B43)))/(基本参数表!$H$22*基本参数表!$L$10)</f>
        <v>5.8930228990088681E-4</v>
      </c>
      <c r="BI43" s="7">
        <f>(-M43*COS(RADIANS($A$40))*SIN(RADIANS(B43))+Y43*COS(RADIANS(B43))-AK43*SIN(RADIANS($A$40))*SIN(RADIANS(B43)))/(基本参数表!$H$22*基本参数表!$L$10)</f>
        <v>2.4159361190849519E-4</v>
      </c>
      <c r="BJ43" s="7">
        <f>(-N43*COS(RADIANS($A$40))*SIN(RADIANS(B43))+Z43*COS(RADIANS(B43))-AL43*SIN(RADIANS($A$40))*SIN(RADIANS(B43)))/(基本参数表!$H$22*基本参数表!$L$10)</f>
        <v>1.2565164694035369E-3</v>
      </c>
      <c r="BK43" s="7">
        <f>(-O43*COS(RADIANS($A$40))*SIN(RADIANS(B43))+AA43*COS(RADIANS(B43))-AM43*SIN(RADIANS($A$40))*SIN(RADIANS(B43)))/(基本参数表!$H$22*基本参数表!$L$10)</f>
        <v>-1.585122381696618E-2</v>
      </c>
      <c r="BL43" s="7">
        <f>(-P43*COS(RADIANS($A$40))*SIN(RADIANS(B43))+AB43*COS(RADIANS(B43))-AN43*SIN(RADIANS($A$40))*SIN(RADIANS(B43)))/(基本参数表!$H$22*基本参数表!$L$10)</f>
        <v>-1.7644182649871502E-2</v>
      </c>
      <c r="BM43" s="7">
        <f>(-Q43*COS(RADIANS($A$40))*SIN(RADIANS(B43))+AC43*COS(RADIANS(B43))-AO43*SIN(RADIANS($A$40))*SIN(RADIANS(B43)))/(基本参数表!$H$22*基本参数表!$L$10)</f>
        <v>-5.435103299412037E-2</v>
      </c>
      <c r="BN43" s="7">
        <f t="shared" si="32"/>
        <v>17.687941462913528</v>
      </c>
      <c r="BO43" s="7">
        <f t="shared" si="25"/>
        <v>26.249023110642817</v>
      </c>
      <c r="BP43" s="7">
        <f t="shared" si="25"/>
        <v>17.095046035723882</v>
      </c>
      <c r="BQ43" s="7">
        <f t="shared" si="25"/>
        <v>13.299017028909384</v>
      </c>
      <c r="BR43" s="7">
        <f t="shared" si="33"/>
        <v>12.666752627628458</v>
      </c>
      <c r="BS43" s="7">
        <v>13.541009000000001</v>
      </c>
      <c r="BT43" s="7">
        <v>-5.8205054000000001</v>
      </c>
      <c r="BU43" s="7">
        <v>2.8144683000000001</v>
      </c>
      <c r="BV43" s="7">
        <f>BS43/(基本参数表!$H$22*基本参数表!$L$10*基本参数表!$H$6/1000)</f>
        <v>4.1282093690047858E-2</v>
      </c>
      <c r="BW43" s="7">
        <f>BT43/(基本参数表!$H$22*基本参数表!$L$10*基本参数表!$D$6/1000)</f>
        <v>-0.25379771101524068</v>
      </c>
      <c r="BX43" s="7">
        <f>BU43/(基本参数表!$H$22*基本参数表!$L$10*基本参数表!$H$6/1000)</f>
        <v>8.5803904308954897E-3</v>
      </c>
      <c r="BY43" s="26">
        <v>0.42079987000000002</v>
      </c>
      <c r="BZ43" s="26">
        <v>9.1512539000000004E-2</v>
      </c>
    </row>
    <row r="44" spans="1:78" s="27" customFormat="1" hidden="1">
      <c r="A44" s="68"/>
      <c r="B44" s="19">
        <v>8</v>
      </c>
      <c r="C44" s="7">
        <f t="shared" si="35"/>
        <v>0.98966482419024082</v>
      </c>
      <c r="D44" s="7">
        <f t="shared" si="36"/>
        <v>3.4559857199638437E-2</v>
      </c>
      <c r="E44" s="7">
        <f t="shared" si="37"/>
        <v>0.13917310096006544</v>
      </c>
      <c r="F44" s="7">
        <v>-3.4050658</v>
      </c>
      <c r="G44" s="7">
        <v>0.56850942999999998</v>
      </c>
      <c r="H44" s="7">
        <v>-1.8069097999999999</v>
      </c>
      <c r="I44" s="7">
        <f t="shared" si="26"/>
        <v>-1.2384003699999999</v>
      </c>
      <c r="J44" s="7">
        <v>6.1099717999999997E-2</v>
      </c>
      <c r="K44" s="7">
        <v>-0.12532625</v>
      </c>
      <c r="L44" s="7">
        <f t="shared" si="27"/>
        <v>-6.4226532000000003E-2</v>
      </c>
      <c r="M44" s="7">
        <v>-0.47715600000000002</v>
      </c>
      <c r="N44" s="7">
        <v>-1.0216480999999999</v>
      </c>
      <c r="O44" s="7">
        <v>6.4295350000000001E-3</v>
      </c>
      <c r="P44" s="7">
        <v>0.15399987000000001</v>
      </c>
      <c r="Q44" s="7">
        <f t="shared" si="28"/>
        <v>-6.0460673970000007</v>
      </c>
      <c r="R44" s="7">
        <v>-6.9137839000000003</v>
      </c>
      <c r="S44" s="7">
        <v>-0.29232414000000001</v>
      </c>
      <c r="T44" s="7">
        <v>-1.3812268000000001E-2</v>
      </c>
      <c r="U44" s="7">
        <f t="shared" si="5"/>
        <v>-0.30613640800000003</v>
      </c>
      <c r="V44" s="7">
        <v>-1.7688672999999999E-2</v>
      </c>
      <c r="W44" s="7">
        <v>-1.0834142999999999E-2</v>
      </c>
      <c r="X44" s="7">
        <f t="shared" si="29"/>
        <v>-2.8522815999999999E-2</v>
      </c>
      <c r="Y44" s="7">
        <v>-0.13298507000000001</v>
      </c>
      <c r="Z44" s="7">
        <v>4.8779533999999999E-2</v>
      </c>
      <c r="AA44" s="7">
        <v>-4.5787277</v>
      </c>
      <c r="AB44" s="7">
        <v>-4.7496647999999997</v>
      </c>
      <c r="AC44" s="7">
        <f t="shared" si="30"/>
        <v>-16.66104116</v>
      </c>
      <c r="AD44" s="7">
        <v>-8.0371117999999999</v>
      </c>
      <c r="AE44" s="7">
        <v>-50.577078999999998</v>
      </c>
      <c r="AF44" s="7">
        <v>-5.2080422999999998</v>
      </c>
      <c r="AG44" s="7">
        <f t="shared" si="31"/>
        <v>-55.7851213</v>
      </c>
      <c r="AH44" s="7">
        <v>-30.715195999999999</v>
      </c>
      <c r="AI44" s="7">
        <v>-0.46624989</v>
      </c>
      <c r="AJ44" s="7">
        <f t="shared" si="9"/>
        <v>-31.181445889999999</v>
      </c>
      <c r="AK44" s="7">
        <v>-27.922619000000001</v>
      </c>
      <c r="AL44" s="7">
        <v>-24.025869</v>
      </c>
      <c r="AM44" s="7">
        <v>-0.15748696000000001</v>
      </c>
      <c r="AN44" s="7">
        <v>-0.21070901</v>
      </c>
      <c r="AO44" s="7">
        <f t="shared" si="1"/>
        <v>-147.32036295999998</v>
      </c>
      <c r="AP44" s="7">
        <f>-(-F44*SIN(RADIANS($A$40))+AD44*COS(RADIANS($A$40)))/(基本参数表!$H$22*基本参数表!$L$10)</f>
        <v>3.7852598029867499E-2</v>
      </c>
      <c r="AQ44" s="7">
        <f>-(-I44*SIN(RADIANS($A$40))+AG44*COS(RADIANS($A$40)))/(基本参数表!$H$22*基本参数表!$L$10)</f>
        <v>0.26647137760149076</v>
      </c>
      <c r="AR44" s="7">
        <f>-(-L44*SIN(RADIANS($A$40))+AJ44*COS(RADIANS($A$40)))/(基本参数表!$H$22*基本参数表!$L$10)</f>
        <v>0.14905069355374337</v>
      </c>
      <c r="AS44" s="7">
        <f>-(-M44*SIN(RADIANS($A$40))+AK44*COS(RADIANS($A$40)))/(基本参数表!$H$22*基本参数表!$L$10)</f>
        <v>0.13340309375029141</v>
      </c>
      <c r="AT44" s="7">
        <f>-(-N44*SIN(RADIANS($A$40))+AL44*COS(RADIANS($A$40)))/(基本参数表!$H$22*基本参数表!$L$10)</f>
        <v>0.11468397025494302</v>
      </c>
      <c r="AU44" s="7">
        <f>-(-O44*SIN(RADIANS($A$40))+AM44*COS(RADIANS($A$40)))/(基本参数表!$H$22*基本参数表!$L$10)</f>
        <v>7.5393223104483248E-4</v>
      </c>
      <c r="AV44" s="7">
        <f>-(-P44*SIN(RADIANS($A$40))+AN44*COS(RADIANS($A$40)))/(基本参数表!$H$22*基本参数表!$L$10)</f>
        <v>1.0329926633024951E-3</v>
      </c>
      <c r="AW44" s="7">
        <f>-(-Q44*SIN(RADIANS($A$40))+AO44*COS(RADIANS($A$40)))/(基本参数表!$H$22*基本参数表!$L$10)</f>
        <v>0.7032486580846834</v>
      </c>
      <c r="AX44" s="7">
        <f>-(F44*COS(RADIANS($A$40))*COS(RADIANS(B44))+R44*SIN(RADIANS(B44))+AD44*SIN(RADIANS($A$40))*COS(RADIANS(B44)))/(基本参数表!$H$22*基本参数表!$L$10)</f>
        <v>2.2050591320270544E-2</v>
      </c>
      <c r="AY44" s="7">
        <f>-(I44*COS(RADIANS($A$40))*COS(RADIANS(B44))+U44*SIN(RADIANS(B44))+AG44*SIN(RADIANS($A$40))*COS(RADIANS(B44)))/(基本参数表!$H$22*基本参数表!$L$10)</f>
        <v>1.5288274922944553E-2</v>
      </c>
      <c r="AZ44" s="7">
        <f>-(L44*COS(RADIANS($A$40))*COS(RADIANS(C44))+X44*SIN(RADIANS(C44))+AJ44*SIN(RADIANS($A$40))*COS(RADIANS(C44)))/(基本参数表!$H$22*基本参数表!$L$10)</f>
        <v>5.5139054158184243E-3</v>
      </c>
      <c r="BA44" s="7">
        <f>-(M44*COS(RADIANS($A$40))*COS(RADIANS(D44))+Y44*SIN(RADIANS(D44))+AK44*SIN(RADIANS($A$40))*COS(RADIANS(D44)))/(基本参数表!$H$22*基本参数表!$L$10)</f>
        <v>6.9427242400925916E-3</v>
      </c>
      <c r="BB44" s="7">
        <f>-(N44*COS(RADIANS($A$40))*COS(RADIANS(E44))+Z44*SIN(RADIANS(E44))+AL44*SIN(RADIANS($A$40))*COS(RADIANS(E44)))/(基本参数表!$H$22*基本参数表!$L$10)</f>
        <v>8.8941552836976235E-3</v>
      </c>
      <c r="BC44" s="7">
        <f>-(O44*COS(RADIANS($A$40))*COS(RADIANS(F44))+AA44*SIN(RADIANS(F44))+AM44*SIN(RADIANS($A$40))*COS(RADIANS(F44)))/(基本参数表!$H$22*基本参数表!$L$10)</f>
        <v>-1.3052831147093193E-3</v>
      </c>
      <c r="BD44" s="7">
        <f>-(P44*COS(RADIANS($A$40))*COS(RADIANS(I44))+AB44*SIN(RADIANS(I44))+AN44*SIN(RADIANS($A$40))*COS(RADIANS(I44)))/(基本参数表!$H$22*基本参数表!$L$10)</f>
        <v>-1.1918724517991283E-3</v>
      </c>
      <c r="BE44" s="7">
        <f>-(Q44*COS(RADIANS($A$40))*COS(RADIANS(L44))+AC44*SIN(RADIANS(L44))+AO44*SIN(RADIANS($A$40))*COS(RADIANS(L44)))/(基本参数表!$H$22*基本参数表!$L$10)</f>
        <v>5.3406797358822693E-2</v>
      </c>
      <c r="BF44" s="7">
        <f>(-F44*COS(RADIANS($A$40))*SIN(RADIANS(B44))+R44*COS(RADIANS(B44))-AD44*SIN(RADIANS($A$40))*SIN(RADIANS(B44)))/(基本参数表!$H$22*基本参数表!$L$10)</f>
        <v>-3.0297161058145686E-2</v>
      </c>
      <c r="BG44" s="7">
        <f>(-I44*COS(RADIANS($A$40))*SIN(RADIANS(B44))+U44*COS(RADIANS(B44))-AG44*SIN(RADIANS($A$40))*SIN(RADIANS(B44)))/(基本参数表!$H$22*基本参数表!$L$10)</f>
        <v>6.6987323772379744E-4</v>
      </c>
      <c r="BH44" s="7">
        <f>(-L44*COS(RADIANS($A$40))*SIN(RADIANS(B44))+X44*COS(RADIANS(B44))-AJ44*SIN(RADIANS($A$40))*SIN(RADIANS(B44)))/(基本参数表!$H$22*基本参数表!$L$10)</f>
        <v>6.3206649572405851E-4</v>
      </c>
      <c r="BI44" s="7">
        <f>(-M44*COS(RADIANS($A$40))*SIN(RADIANS(B44))+Y44*COS(RADIANS(B44))-AK44*SIN(RADIANS($A$40))*SIN(RADIANS(B44)))/(基本参数表!$H$22*基本参数表!$L$10)</f>
        <v>3.3626158615368247E-4</v>
      </c>
      <c r="BJ44" s="7">
        <f>(-N44*COS(RADIANS($A$40))*SIN(RADIANS(B44))+Z44*COS(RADIANS(B44))-AL44*SIN(RADIANS($A$40))*SIN(RADIANS(B44)))/(基本参数表!$H$22*基本参数表!$L$10)</f>
        <v>1.4689693215942125E-3</v>
      </c>
      <c r="BK44" s="7">
        <f>(-O44*COS(RADIANS($A$40))*SIN(RADIANS(B44))+AA44*COS(RADIANS(B44))-AM44*SIN(RADIANS($A$40))*SIN(RADIANS(B44)))/(基本参数表!$H$22*基本参数表!$L$10)</f>
        <v>-2.1689203972434255E-2</v>
      </c>
      <c r="BL44" s="7">
        <f>(-P44*COS(RADIANS($A$40))*SIN(RADIANS(B44))+AB44*COS(RADIANS(B44))-AN44*SIN(RADIANS($A$40))*SIN(RADIANS(B44)))/(基本参数表!$H$22*基本参数表!$L$10)</f>
        <v>-2.2595844920848405E-2</v>
      </c>
      <c r="BM44" s="7">
        <f>(-Q44*COS(RADIANS($A$40))*SIN(RADIANS(B44))+AC44*COS(RADIANS(B44))-AO44*SIN(RADIANS($A$40))*SIN(RADIANS(B44)))/(基本参数表!$H$22*基本参数表!$L$10)</f>
        <v>-7.1475039310232594E-2</v>
      </c>
      <c r="BN44" s="7">
        <f t="shared" si="32"/>
        <v>17.429787137172166</v>
      </c>
      <c r="BO44" s="7">
        <f t="shared" si="25"/>
        <v>27.031782795211388</v>
      </c>
      <c r="BP44" s="7">
        <f t="shared" si="25"/>
        <v>19.214805188418701</v>
      </c>
      <c r="BQ44" s="7">
        <f t="shared" si="25"/>
        <v>12.894307171041962</v>
      </c>
      <c r="BR44" s="7">
        <f t="shared" si="33"/>
        <v>13.167774381972151</v>
      </c>
      <c r="BS44" s="7">
        <v>13.474228</v>
      </c>
      <c r="BT44" s="7">
        <v>-6.2991951000000004</v>
      </c>
      <c r="BU44" s="7">
        <v>4.0238883999999997</v>
      </c>
      <c r="BV44" s="7">
        <f>BS44/(基本参数表!$H$22*基本参数表!$L$10*基本参数表!$H$6/1000)</f>
        <v>4.1078500331627139E-2</v>
      </c>
      <c r="BW44" s="7">
        <f>BT44/(基本参数表!$H$22*基本参数表!$L$10*基本参数表!$D$6/1000)</f>
        <v>-0.27467052906065853</v>
      </c>
      <c r="BX44" s="7">
        <f>BU44/(基本参数表!$H$22*基本参数表!$L$10*基本参数表!$H$6/1000)</f>
        <v>1.2267515509892708E-2</v>
      </c>
      <c r="BY44" s="26">
        <v>0.42423821</v>
      </c>
      <c r="BZ44" s="26">
        <v>9.1561118999999996E-2</v>
      </c>
    </row>
    <row r="45" spans="1:78" s="12" customFormat="1" hidden="1">
      <c r="A45" s="68"/>
      <c r="B45" s="20">
        <v>10</v>
      </c>
      <c r="C45" s="10">
        <f t="shared" si="35"/>
        <v>0.98420783473768791</v>
      </c>
      <c r="D45" s="10">
        <f t="shared" si="36"/>
        <v>3.4369294928846945E-2</v>
      </c>
      <c r="E45" s="10">
        <f t="shared" si="37"/>
        <v>0.17364817766693033</v>
      </c>
      <c r="F45" s="10">
        <v>-3.3365710000000002</v>
      </c>
      <c r="G45" s="10">
        <v>0.52566647</v>
      </c>
      <c r="H45" s="10">
        <v>-1.7897376</v>
      </c>
      <c r="I45" s="10">
        <f t="shared" si="26"/>
        <v>-1.26407113</v>
      </c>
      <c r="J45" s="10">
        <v>8.689558E-2</v>
      </c>
      <c r="K45" s="10">
        <v>-0.12561882999999999</v>
      </c>
      <c r="L45" s="10">
        <f t="shared" si="27"/>
        <v>-3.8723249999999987E-2</v>
      </c>
      <c r="M45" s="10">
        <v>-0.32316990000000001</v>
      </c>
      <c r="N45" s="10">
        <v>-1.0340954</v>
      </c>
      <c r="O45" s="10">
        <v>0.20707147000000001</v>
      </c>
      <c r="P45" s="10">
        <v>0.35413987000000002</v>
      </c>
      <c r="Q45" s="10">
        <f t="shared" si="28"/>
        <v>-5.435419340000001</v>
      </c>
      <c r="R45" s="10">
        <v>-8.3392713000000001</v>
      </c>
      <c r="S45" s="10">
        <v>-0.30197657</v>
      </c>
      <c r="T45" s="10">
        <v>-1.7239767999999999E-2</v>
      </c>
      <c r="U45" s="10">
        <f t="shared" si="5"/>
        <v>-0.31921633799999999</v>
      </c>
      <c r="V45" s="10">
        <v>-4.0842627999999999E-2</v>
      </c>
      <c r="W45" s="10">
        <v>-1.454693E-2</v>
      </c>
      <c r="X45" s="10">
        <f t="shared" si="29"/>
        <v>-5.5389557999999998E-2</v>
      </c>
      <c r="Y45" s="10">
        <v>-0.15086472000000001</v>
      </c>
      <c r="Z45" s="10">
        <v>2.7679325000000001E-2</v>
      </c>
      <c r="AA45" s="10">
        <v>-5.6472753999999998</v>
      </c>
      <c r="AB45" s="10">
        <v>-5.7102386999999997</v>
      </c>
      <c r="AC45" s="10">
        <f t="shared" si="30"/>
        <v>-20.194576691000002</v>
      </c>
      <c r="AD45" s="10">
        <v>-7.2837335999999997</v>
      </c>
      <c r="AE45" s="10">
        <v>-49.672970999999997</v>
      </c>
      <c r="AF45" s="10">
        <v>-5.1581833000000001</v>
      </c>
      <c r="AG45" s="10">
        <f t="shared" si="31"/>
        <v>-54.831154299999994</v>
      </c>
      <c r="AH45" s="10">
        <v>-30.634592000000001</v>
      </c>
      <c r="AI45" s="10">
        <v>-0.46251822999999997</v>
      </c>
      <c r="AJ45" s="10">
        <f t="shared" si="9"/>
        <v>-31.097110230000002</v>
      </c>
      <c r="AK45" s="10">
        <v>-28.869734999999999</v>
      </c>
      <c r="AL45" s="10">
        <v>-23.432410000000001</v>
      </c>
      <c r="AM45" s="10">
        <v>-0.25458491</v>
      </c>
      <c r="AN45" s="10">
        <v>-0.30634202999999999</v>
      </c>
      <c r="AO45" s="10">
        <f t="shared" si="1"/>
        <v>-146.07507007000001</v>
      </c>
      <c r="AP45" s="10">
        <f>-(-F45*SIN(RADIANS($A$40))+AD45*COS(RADIANS($A$40)))/(基本参数表!$H$22*基本参数表!$L$10)</f>
        <v>3.4262543787370939E-2</v>
      </c>
      <c r="AQ45" s="10">
        <f>-(-I45*SIN(RADIANS($A$40))+AG45*COS(RADIANS($A$40)))/(基本参数表!$H$22*基本参数表!$L$10)</f>
        <v>0.26190669844167225</v>
      </c>
      <c r="AR45" s="10">
        <f>-(-L45*SIN(RADIANS($A$40))+AJ45*COS(RADIANS($A$40)))/(基本参数表!$H$22*基本参数表!$L$10)</f>
        <v>0.14865178839550761</v>
      </c>
      <c r="AS45" s="10">
        <f>-(-M45*SIN(RADIANS($A$40))+AK45*COS(RADIANS($A$40)))/(基本参数表!$H$22*基本参数表!$L$10)</f>
        <v>0.13795644261861481</v>
      </c>
      <c r="AT45" s="10">
        <f>-(-N45*SIN(RADIANS($A$40))+AL45*COS(RADIANS($A$40)))/(基本参数表!$H$22*基本参数表!$L$10)</f>
        <v>0.11184488988578545</v>
      </c>
      <c r="AU45" s="10">
        <f>-(-O45*SIN(RADIANS($A$40))+AM45*COS(RADIANS($A$40)))/(基本参数表!$H$22*基本参数表!$L$10)</f>
        <v>1.2515989288372404E-3</v>
      </c>
      <c r="AV45" s="10">
        <f>-(-P45*SIN(RADIANS($A$40))+AN45*COS(RADIANS($A$40)))/(基本参数表!$H$22*基本参数表!$L$10)</f>
        <v>1.5235725415178932E-3</v>
      </c>
      <c r="AW45" s="10">
        <f>-(-Q45*SIN(RADIANS($A$40))+AO45*COS(RADIANS($A$40)))/(基本参数表!$H$22*基本参数表!$L$10)</f>
        <v>0.69739753459930631</v>
      </c>
      <c r="AX45" s="10">
        <f>-(F45*COS(RADIANS($A$40))*COS(RADIANS(B45))+R45*SIN(RADIANS(B45))+AD45*SIN(RADIANS($A$40))*COS(RADIANS(B45)))/(基本参数表!$H$22*基本参数表!$L$10)</f>
        <v>2.3832239034487338E-2</v>
      </c>
      <c r="AY45" s="10">
        <f>-(I45*COS(RADIANS($A$40))*COS(RADIANS(B45))+U45*SIN(RADIANS(B45))+AG45*SIN(RADIANS($A$40))*COS(RADIANS(B45)))/(基本参数表!$H$22*基本参数表!$L$10)</f>
        <v>1.5230468396383128E-2</v>
      </c>
      <c r="AZ45" s="10">
        <f>-(L45*COS(RADIANS($A$40))*COS(RADIANS(C45))+X45*SIN(RADIANS(C45))+AJ45*SIN(RADIANS($A$40))*COS(RADIANS(C45)))/(基本参数表!$H$22*基本参数表!$L$10)</f>
        <v>5.3801330113084469E-3</v>
      </c>
      <c r="BA45" s="10">
        <f>-(M45*COS(RADIANS($A$40))*COS(RADIANS(D45))+Y45*SIN(RADIANS(D45))+AK45*SIN(RADIANS($A$40))*COS(RADIANS(D45)))/(基本参数表!$H$22*基本参数表!$L$10)</f>
        <v>6.3647591093911032E-3</v>
      </c>
      <c r="BB45" s="10">
        <f>-(N45*COS(RADIANS($A$40))*COS(RADIANS(E45))+Z45*SIN(RADIANS(E45))+AL45*SIN(RADIANS($A$40))*COS(RADIANS(E45)))/(基本参数表!$H$22*基本参数表!$L$10)</f>
        <v>8.854739766784395E-3</v>
      </c>
      <c r="BC45" s="10">
        <f>-(O45*COS(RADIANS($A$40))*COS(RADIANS(F45))+AA45*SIN(RADIANS(F45))+AM45*SIN(RADIANS($A$40))*COS(RADIANS(F45)))/(基本参数表!$H$22*基本参数表!$L$10)</f>
        <v>-2.5179790055812907E-3</v>
      </c>
      <c r="BD45" s="10">
        <f>-(P45*COS(RADIANS($A$40))*COS(RADIANS(I45))+AB45*SIN(RADIANS(I45))+AN45*SIN(RADIANS($A$40))*COS(RADIANS(I45)))/(基本参数表!$H$22*基本参数表!$L$10)</f>
        <v>-2.2439710968339896E-3</v>
      </c>
      <c r="BE45" s="10">
        <f>-(Q45*COS(RADIANS($A$40))*COS(RADIANS(L45))+AC45*SIN(RADIANS(L45))+AO45*SIN(RADIANS($A$40))*COS(RADIANS(L45)))/(基本参数表!$H$22*基本参数表!$L$10)</f>
        <v>5.0303810585017712E-2</v>
      </c>
      <c r="BF45" s="10">
        <f>(-F45*COS(RADIANS($A$40))*SIN(RADIANS(B45))+R45*COS(RADIANS(B45))-AD45*SIN(RADIANS($A$40))*SIN(RADIANS(B45)))/(基本参数表!$H$22*基本参数表!$L$10)</f>
        <v>-3.6302886148569434E-2</v>
      </c>
      <c r="BG45" s="10">
        <f>(-I45*COS(RADIANS($A$40))*SIN(RADIANS(B45))+U45*COS(RADIANS(B45))-AG45*SIN(RADIANS($A$40))*SIN(RADIANS(B45)))/(基本参数表!$H$22*基本参数表!$L$10)</f>
        <v>1.1350585242706859E-3</v>
      </c>
      <c r="BH45" s="10">
        <f>(-L45*COS(RADIANS($A$40))*SIN(RADIANS(B45))+X45*COS(RADIANS(B45))-AJ45*SIN(RADIANS($A$40))*SIN(RADIANS(B45)))/(基本参数表!$H$22*基本参数表!$L$10)</f>
        <v>6.726743838141731E-4</v>
      </c>
      <c r="BI45" s="10">
        <f>(-M45*COS(RADIANS($A$40))*SIN(RADIANS(B45))+Y45*COS(RADIANS(B45))-AK45*SIN(RADIANS($A$40))*SIN(RADIANS(B45)))/(基本参数表!$H$22*基本参数表!$L$10)</f>
        <v>3.9447599672173106E-4</v>
      </c>
      <c r="BJ45" s="10">
        <f>(-N45*COS(RADIANS($A$40))*SIN(RADIANS(B45))+Z45*COS(RADIANS(B45))-AL45*SIN(RADIANS($A$40))*SIN(RADIANS(B45)))/(基本参数表!$H$22*基本参数表!$L$10)</f>
        <v>1.6680750553334665E-3</v>
      </c>
      <c r="BK45" s="10">
        <f>(-O45*COS(RADIANS($A$40))*SIN(RADIANS(B45))+AA45*COS(RADIANS(B45))-AM45*SIN(RADIANS($A$40))*SIN(RADIANS(B45)))/(基本参数表!$H$22*基本参数表!$L$10)</f>
        <v>-2.6767111932307512E-2</v>
      </c>
      <c r="BL45" s="10">
        <f>(-P45*COS(RADIANS($A$40))*SIN(RADIANS(B45))+AB45*COS(RADIANS(B45))-AN45*SIN(RADIANS($A$40))*SIN(RADIANS(B45)))/(基本参数表!$H$22*基本参数表!$L$10)</f>
        <v>-2.718429650902205E-2</v>
      </c>
      <c r="BM45" s="10">
        <f>(-Q45*COS(RADIANS($A$40))*SIN(RADIANS(B45))+AC45*COS(RADIANS(B45))-AO45*SIN(RADIANS($A$40))*SIN(RADIANS(B45)))/(基本参数表!$H$22*基本参数表!$L$10)</f>
        <v>-8.6384010629758964E-2</v>
      </c>
      <c r="BN45" s="10">
        <f t="shared" si="32"/>
        <v>17.196233997889969</v>
      </c>
      <c r="BO45" s="10">
        <f t="shared" si="25"/>
        <v>27.629760841053173</v>
      </c>
      <c r="BP45" s="10">
        <f t="shared" si="25"/>
        <v>21.675045394108039</v>
      </c>
      <c r="BQ45" s="10">
        <f t="shared" si="25"/>
        <v>12.631075879308646</v>
      </c>
      <c r="BR45" s="10">
        <f t="shared" si="33"/>
        <v>13.863711843870064</v>
      </c>
      <c r="BS45" s="10">
        <v>13.358691</v>
      </c>
      <c r="BT45" s="10">
        <v>-6.7904589</v>
      </c>
      <c r="BU45" s="10">
        <v>5.0170043</v>
      </c>
      <c r="BV45" s="10">
        <f>BS45/(基本参数表!$H$22*基本参数表!$L$10*基本参数表!$H$6/1000)</f>
        <v>4.072626592585523E-2</v>
      </c>
      <c r="BW45" s="10">
        <f>BT45/(基本参数表!$H$22*基本参数表!$L$10*基本参数表!$D$6/1000)</f>
        <v>-0.29609162901267455</v>
      </c>
      <c r="BX45" s="10">
        <f>BU45/(基本参数表!$H$22*基本参数表!$L$10*基本参数表!$H$6/1000)</f>
        <v>1.5295200051633741E-2</v>
      </c>
      <c r="BY45" s="22">
        <v>0.42793324999999999</v>
      </c>
      <c r="BZ45" s="22">
        <v>9.1558429999999996E-2</v>
      </c>
    </row>
    <row r="46" spans="1:78" s="12" customFormat="1" hidden="1">
      <c r="A46" s="68"/>
      <c r="B46" s="20">
        <v>15</v>
      </c>
      <c r="C46" s="10">
        <f t="shared" si="35"/>
        <v>0.96533741037413545</v>
      </c>
      <c r="D46" s="10">
        <f t="shared" si="36"/>
        <v>3.3710325189435862E-2</v>
      </c>
      <c r="E46" s="10">
        <f t="shared" si="37"/>
        <v>0.25881904510252074</v>
      </c>
      <c r="F46" s="10"/>
      <c r="G46" s="10"/>
      <c r="H46" s="10"/>
      <c r="I46" s="10">
        <f t="shared" si="26"/>
        <v>0</v>
      </c>
      <c r="J46" s="10"/>
      <c r="K46" s="10"/>
      <c r="L46" s="10">
        <f t="shared" si="27"/>
        <v>0</v>
      </c>
      <c r="M46" s="10"/>
      <c r="N46" s="10"/>
      <c r="O46" s="10"/>
      <c r="P46" s="10"/>
      <c r="Q46" s="10">
        <f t="shared" si="28"/>
        <v>0</v>
      </c>
      <c r="R46" s="10"/>
      <c r="S46" s="10"/>
      <c r="T46" s="10"/>
      <c r="U46" s="10">
        <f t="shared" si="5"/>
        <v>0</v>
      </c>
      <c r="V46" s="10"/>
      <c r="W46" s="10"/>
      <c r="X46" s="10">
        <f t="shared" si="29"/>
        <v>0</v>
      </c>
      <c r="Y46" s="10"/>
      <c r="Z46" s="10"/>
      <c r="AA46" s="10"/>
      <c r="AB46" s="10"/>
      <c r="AC46" s="10">
        <f t="shared" si="30"/>
        <v>0</v>
      </c>
      <c r="AD46" s="10"/>
      <c r="AE46" s="10"/>
      <c r="AF46" s="10"/>
      <c r="AG46" s="10">
        <f t="shared" si="31"/>
        <v>0</v>
      </c>
      <c r="AH46" s="10"/>
      <c r="AI46" s="10"/>
      <c r="AJ46" s="10">
        <f t="shared" si="9"/>
        <v>0</v>
      </c>
      <c r="AK46" s="10"/>
      <c r="AL46" s="10"/>
      <c r="AM46" s="10"/>
      <c r="AN46" s="10"/>
      <c r="AO46" s="10">
        <f t="shared" si="1"/>
        <v>0</v>
      </c>
      <c r="AP46" s="10">
        <f>-(-F46*SIN(RADIANS($A$40))+AD46*COS(RADIANS($A$40)))/(基本参数表!$H$22*基本参数表!$L$10)</f>
        <v>0</v>
      </c>
      <c r="AQ46" s="10">
        <f>-(-I46*SIN(RADIANS($A$40))+AG46*COS(RADIANS($A$40)))/(基本参数表!$H$22*基本参数表!$L$10)</f>
        <v>0</v>
      </c>
      <c r="AR46" s="10">
        <f>-(-L46*SIN(RADIANS($A$40))+AJ46*COS(RADIANS($A$40)))/(基本参数表!$H$22*基本参数表!$L$10)</f>
        <v>0</v>
      </c>
      <c r="AS46" s="10">
        <f>-(-M46*SIN(RADIANS($A$40))+AK46*COS(RADIANS($A$40)))/(基本参数表!$H$22*基本参数表!$L$10)</f>
        <v>0</v>
      </c>
      <c r="AT46" s="10">
        <f>-(-N46*SIN(RADIANS($A$40))+AL46*COS(RADIANS($A$40)))/(基本参数表!$H$22*基本参数表!$L$10)</f>
        <v>0</v>
      </c>
      <c r="AU46" s="10">
        <f>-(-O46*SIN(RADIANS($A$40))+AM46*COS(RADIANS($A$40)))/(基本参数表!$H$22*基本参数表!$L$10)</f>
        <v>0</v>
      </c>
      <c r="AV46" s="10">
        <f>-(-P46*SIN(RADIANS($A$40))+AN46*COS(RADIANS($A$40)))/(基本参数表!$H$22*基本参数表!$L$10)</f>
        <v>0</v>
      </c>
      <c r="AW46" s="10">
        <f>-(-Q46*SIN(RADIANS($A$40))+AO46*COS(RADIANS($A$40)))/(基本参数表!$H$22*基本参数表!$L$10)</f>
        <v>0</v>
      </c>
      <c r="AX46" s="10">
        <f>-(F46*COS(RADIANS($A$40))*COS(RADIANS(B46))+R46*SIN(RADIANS(B46))+AD46*SIN(RADIANS($A$40))*COS(RADIANS(B46)))/(基本参数表!$H$22*基本参数表!$L$10)</f>
        <v>0</v>
      </c>
      <c r="AY46" s="10">
        <f>-(I46*COS(RADIANS($A$40))*COS(RADIANS(B46))+U46*SIN(RADIANS(B46))+AG46*SIN(RADIANS($A$40))*COS(RADIANS(B46)))/(基本参数表!$H$22*基本参数表!$L$10)</f>
        <v>0</v>
      </c>
      <c r="AZ46" s="10">
        <f>-(L46*COS(RADIANS($A$40))*COS(RADIANS(C46))+X46*SIN(RADIANS(C46))+AJ46*SIN(RADIANS($A$40))*COS(RADIANS(C46)))/(基本参数表!$H$22*基本参数表!$L$10)</f>
        <v>0</v>
      </c>
      <c r="BA46" s="10">
        <f>-(M46*COS(RADIANS($A$40))*COS(RADIANS(D46))+Y46*SIN(RADIANS(D46))+AK46*SIN(RADIANS($A$40))*COS(RADIANS(D46)))/(基本参数表!$H$22*基本参数表!$L$10)</f>
        <v>0</v>
      </c>
      <c r="BB46" s="10">
        <f>-(N46*COS(RADIANS($A$40))*COS(RADIANS(E46))+Z46*SIN(RADIANS(E46))+AL46*SIN(RADIANS($A$40))*COS(RADIANS(E46)))/(基本参数表!$H$22*基本参数表!$L$10)</f>
        <v>0</v>
      </c>
      <c r="BC46" s="10">
        <f>-(O46*COS(RADIANS($A$40))*COS(RADIANS(F46))+AA46*SIN(RADIANS(F46))+AM46*SIN(RADIANS($A$40))*COS(RADIANS(F46)))/(基本参数表!$H$22*基本参数表!$L$10)</f>
        <v>0</v>
      </c>
      <c r="BD46" s="10">
        <f>-(P46*COS(RADIANS($A$40))*COS(RADIANS(I46))+AB46*SIN(RADIANS(I46))+AN46*SIN(RADIANS($A$40))*COS(RADIANS(I46)))/(基本参数表!$H$22*基本参数表!$L$10)</f>
        <v>0</v>
      </c>
      <c r="BE46" s="10">
        <f>-(Q46*COS(RADIANS($A$40))*COS(RADIANS(L46))+AC46*SIN(RADIANS(L46))+AO46*SIN(RADIANS($A$40))*COS(RADIANS(L46)))/(基本参数表!$H$22*基本参数表!$L$10)</f>
        <v>0</v>
      </c>
      <c r="BF46" s="10">
        <f>(-F46*COS(RADIANS($A$40))*SIN(RADIANS(B46))+R46*COS(RADIANS(B46))-AD46*SIN(RADIANS($A$40))*SIN(RADIANS(B46)))/(基本参数表!$H$22*基本参数表!$L$10)</f>
        <v>0</v>
      </c>
      <c r="BG46" s="10">
        <f>(-I46*COS(RADIANS($A$40))*SIN(RADIANS(B46))+U46*COS(RADIANS(B46))-AG46*SIN(RADIANS($A$40))*SIN(RADIANS(B46)))/(基本参数表!$H$22*基本参数表!$L$10)</f>
        <v>0</v>
      </c>
      <c r="BH46" s="10">
        <f>(-L46*COS(RADIANS($A$40))*SIN(RADIANS(B46))+X46*COS(RADIANS(B46))-AJ46*SIN(RADIANS($A$40))*SIN(RADIANS(B46)))/(基本参数表!$H$22*基本参数表!$L$10)</f>
        <v>0</v>
      </c>
      <c r="BI46" s="10">
        <f>(-M46*COS(RADIANS($A$40))*SIN(RADIANS(B46))+Y46*COS(RADIANS(B46))-AK46*SIN(RADIANS($A$40))*SIN(RADIANS(B46)))/(基本参数表!$H$22*基本参数表!$L$10)</f>
        <v>0</v>
      </c>
      <c r="BJ46" s="10">
        <f>(-N46*COS(RADIANS($A$40))*SIN(RADIANS(B46))+Z46*COS(RADIANS(B46))-AL46*SIN(RADIANS($A$40))*SIN(RADIANS(B46)))/(基本参数表!$H$22*基本参数表!$L$10)</f>
        <v>0</v>
      </c>
      <c r="BK46" s="10">
        <f>(-O46*COS(RADIANS($A$40))*SIN(RADIANS(B46))+AA46*COS(RADIANS(B46))-AM46*SIN(RADIANS($A$40))*SIN(RADIANS(B46)))/(基本参数表!$H$22*基本参数表!$L$10)</f>
        <v>0</v>
      </c>
      <c r="BL46" s="10">
        <f>(-P46*COS(RADIANS($A$40))*SIN(RADIANS(B46))+AB46*COS(RADIANS(B46))-AN46*SIN(RADIANS($A$40))*SIN(RADIANS(B46)))/(基本参数表!$H$22*基本参数表!$L$10)</f>
        <v>0</v>
      </c>
      <c r="BM46" s="10">
        <f>(-Q46*COS(RADIANS($A$40))*SIN(RADIANS(B46))+AC46*COS(RADIANS(B46))-AO46*SIN(RADIANS($A$40))*SIN(RADIANS(B46)))/(基本参数表!$H$22*基本参数表!$L$10)</f>
        <v>0</v>
      </c>
      <c r="BN46" s="10" t="e">
        <f t="shared" si="32"/>
        <v>#DIV/0!</v>
      </c>
      <c r="BO46" s="10" t="e">
        <f t="shared" si="25"/>
        <v>#DIV/0!</v>
      </c>
      <c r="BP46" s="10" t="e">
        <f t="shared" si="25"/>
        <v>#DIV/0!</v>
      </c>
      <c r="BQ46" s="10" t="e">
        <f t="shared" si="25"/>
        <v>#DIV/0!</v>
      </c>
      <c r="BR46" s="10" t="e">
        <f t="shared" si="33"/>
        <v>#DIV/0!</v>
      </c>
      <c r="BS46" s="10"/>
      <c r="BT46" s="10"/>
      <c r="BU46" s="10"/>
      <c r="BV46" s="10">
        <f>BS46/(基本参数表!$H$22*基本参数表!$L$10*基本参数表!$H$6/1000)</f>
        <v>0</v>
      </c>
      <c r="BW46" s="10">
        <f>BT46/(基本参数表!$H$22*基本参数表!$L$10*基本参数表!$D$6/1000)</f>
        <v>0</v>
      </c>
      <c r="BX46" s="10">
        <f>BU46/(基本参数表!$H$22*基本参数表!$L$10*基本参数表!$H$6/1000)</f>
        <v>0</v>
      </c>
      <c r="BY46" s="22"/>
      <c r="BZ46" s="22"/>
    </row>
    <row r="47" spans="1:78" s="12" customFormat="1">
      <c r="A47" s="68">
        <v>4</v>
      </c>
      <c r="B47" s="20">
        <v>0</v>
      </c>
      <c r="C47" s="10">
        <f>COS(RADIANS($A$47))*COS(RADIANS(B47))</f>
        <v>0.9975640502598242</v>
      </c>
      <c r="D47" s="10">
        <f>SIN(RADIANS($A$47))*COS(RADIANS(B47))</f>
        <v>6.9756473744125302E-2</v>
      </c>
      <c r="E47" s="10">
        <f>SIN(RADIANS(B47))</f>
        <v>0</v>
      </c>
      <c r="F47" s="10"/>
      <c r="G47" s="10"/>
      <c r="H47" s="10"/>
      <c r="I47" s="23">
        <f t="shared" si="26"/>
        <v>0</v>
      </c>
      <c r="J47" s="10"/>
      <c r="K47" s="10"/>
      <c r="L47" s="23">
        <f t="shared" si="27"/>
        <v>0</v>
      </c>
      <c r="M47" s="10"/>
      <c r="N47" s="10"/>
      <c r="O47" s="10"/>
      <c r="P47" s="10"/>
      <c r="Q47" s="23">
        <f t="shared" si="28"/>
        <v>0</v>
      </c>
      <c r="R47" s="10"/>
      <c r="S47" s="10"/>
      <c r="T47" s="10"/>
      <c r="U47" s="23">
        <f t="shared" si="5"/>
        <v>0</v>
      </c>
      <c r="V47" s="10"/>
      <c r="W47" s="10"/>
      <c r="X47" s="23">
        <f t="shared" si="29"/>
        <v>0</v>
      </c>
      <c r="Y47" s="10"/>
      <c r="Z47" s="10"/>
      <c r="AA47" s="10"/>
      <c r="AB47" s="10"/>
      <c r="AC47" s="10">
        <f t="shared" si="30"/>
        <v>0</v>
      </c>
      <c r="AD47" s="10"/>
      <c r="AE47" s="10"/>
      <c r="AF47" s="10"/>
      <c r="AG47" s="23">
        <f t="shared" si="31"/>
        <v>0</v>
      </c>
      <c r="AH47" s="10"/>
      <c r="AI47" s="10"/>
      <c r="AJ47" s="23">
        <f t="shared" si="9"/>
        <v>0</v>
      </c>
      <c r="AK47" s="10"/>
      <c r="AL47" s="10"/>
      <c r="AM47" s="10"/>
      <c r="AN47" s="10"/>
      <c r="AO47" s="10">
        <f t="shared" si="1"/>
        <v>0</v>
      </c>
      <c r="AP47" s="10">
        <f>-(-F47*SIN(RADIANS($A$47))+AD47*COS(RADIANS($A$47)))/(基本参数表!$H$22*基本参数表!$L$10)</f>
        <v>0</v>
      </c>
      <c r="AQ47" s="10">
        <f>-(-I47*SIN(RADIANS($A$47))+AG47*COS(RADIANS($A$47)))/(基本参数表!$H$22*基本参数表!$L$10)</f>
        <v>0</v>
      </c>
      <c r="AR47" s="10">
        <f>-(-L47*SIN(RADIANS($A$47))+AJ47*COS(RADIANS($A$47)))/(基本参数表!$H$22*基本参数表!$L$10)</f>
        <v>0</v>
      </c>
      <c r="AS47" s="10">
        <f>-(-M47*SIN(RADIANS($A$47))+AK47*COS(RADIANS($A$47)))/(基本参数表!$H$22*基本参数表!$L$10)</f>
        <v>0</v>
      </c>
      <c r="AT47" s="10">
        <f>-(-N47*SIN(RADIANS($A$47))+AL47*COS(RADIANS($A$47)))/(基本参数表!$H$22*基本参数表!$L$10)</f>
        <v>0</v>
      </c>
      <c r="AU47" s="10">
        <f>-(-O47*SIN(RADIANS($A$47))+AM47*COS(RADIANS($A$47)))/(基本参数表!$H$22*基本参数表!$L$10)</f>
        <v>0</v>
      </c>
      <c r="AV47" s="10">
        <f>-(-P47*SIN(RADIANS($A$47))+AN47*COS(RADIANS($A$47)))/(基本参数表!$H$22*基本参数表!$L$10)</f>
        <v>0</v>
      </c>
      <c r="AW47" s="9">
        <f>-(-Q47*SIN(RADIANS($A$47))+AO47*COS(RADIANS($A$47)))/(基本参数表!$H$22*基本参数表!$L$10)</f>
        <v>0</v>
      </c>
      <c r="AX47" s="10">
        <f>-(F47*COS(RADIANS($A$47))*COS(RADIANS(B47))+R47*SIN(RADIANS(B47))+AD47*SIN(RADIANS($A$47))*COS(RADIANS(B47)))/(基本参数表!$H$22*基本参数表!$L$10)</f>
        <v>0</v>
      </c>
      <c r="AY47" s="10">
        <f>-(I47*COS(RADIANS($A$47))*COS(RADIANS(B47))+U47*SIN(RADIANS(B47))+AG47*SIN(RADIANS($A$47))*COS(RADIANS(B47)))/(基本参数表!$H$22*基本参数表!$L$10)</f>
        <v>0</v>
      </c>
      <c r="AZ47" s="10">
        <f>-(L47*COS(RADIANS($A$47))*COS(RADIANS(C47))+X47*SIN(RADIANS(C47))+AJ47*SIN(RADIANS($A$47))*COS(RADIANS(C47)))/(基本参数表!$H$22*基本参数表!$L$10)</f>
        <v>0</v>
      </c>
      <c r="BA47" s="10">
        <f>-(M47*COS(RADIANS($A$47))*COS(RADIANS(D47))+Y47*SIN(RADIANS(D47))+AK47*SIN(RADIANS($A$47))*COS(RADIANS(D47)))/(基本参数表!$H$22*基本参数表!$L$10)</f>
        <v>0</v>
      </c>
      <c r="BB47" s="10">
        <f>-(N47*COS(RADIANS($A$47))*COS(RADIANS(E47))+Z47*SIN(RADIANS(E47))+AL47*SIN(RADIANS($A$47))*COS(RADIANS(E47)))/(基本参数表!$H$22*基本参数表!$L$10)</f>
        <v>0</v>
      </c>
      <c r="BC47" s="10">
        <f>-(O47*COS(RADIANS($A$47))*COS(RADIANS(F47))+AA47*SIN(RADIANS(F47))+AM47*SIN(RADIANS($A$47))*COS(RADIANS(F47)))/(基本参数表!$H$22*基本参数表!$L$10)</f>
        <v>0</v>
      </c>
      <c r="BD47" s="10">
        <f>-(P47*COS(RADIANS($A$47))*COS(RADIANS(I47))+AB47*SIN(RADIANS(I47))+AN47*SIN(RADIANS($A$47))*COS(RADIANS(I47)))/(基本参数表!$H$22*基本参数表!$L$10)</f>
        <v>0</v>
      </c>
      <c r="BE47" s="9">
        <f>-(Q47*COS(RADIANS($A$47))*COS(RADIANS(L47))+AC47*SIN(RADIANS(L47))+AO47*SIN(RADIANS($A$47))*COS(RADIANS(L47)))/(基本参数表!$H$22*基本参数表!$L$10)</f>
        <v>0</v>
      </c>
      <c r="BF47" s="10">
        <f>(-F47*COS(RADIANS($A$47))*SIN(RADIANS(B47))+R47*COS(RADIANS(B47))-AD47*SIN(RADIANS($A$47))*SIN(RADIANS(B47)))/(基本参数表!$H$22*基本参数表!$L$10)</f>
        <v>0</v>
      </c>
      <c r="BG47" s="10">
        <f>(-I47*COS(RADIANS($A$47))*SIN(RADIANS(B47))+U47*COS(RADIANS(B47))-AG47*SIN(RADIANS($A$47))*SIN(RADIANS(B47)))/(基本参数表!$H$22*基本参数表!$L$10)</f>
        <v>0</v>
      </c>
      <c r="BH47" s="10">
        <f>(-L47*COS(RADIANS($A$47))*SIN(RADIANS(B47))+X47*COS(RADIANS(B47))-AJ47*SIN(RADIANS($A$47))*SIN(RADIANS(B47)))/(基本参数表!$H$22*基本参数表!$L$10)</f>
        <v>0</v>
      </c>
      <c r="BI47" s="10">
        <f>(-M47*COS(RADIANS($A$47))*SIN(RADIANS(B47))+Y47*COS(RADIANS(B47))-AK47*SIN(RADIANS($A$47))*SIN(RADIANS(B47)))/(基本参数表!$H$22*基本参数表!$L$10)</f>
        <v>0</v>
      </c>
      <c r="BJ47" s="10">
        <f>(-N47*COS(RADIANS($A$47))*SIN(RADIANS(B47))+Z47*COS(RADIANS(B47))-AL47*SIN(RADIANS($A$47))*SIN(RADIANS(B47)))/(基本参数表!$H$22*基本参数表!$L$10)</f>
        <v>0</v>
      </c>
      <c r="BK47" s="10">
        <f>(-O47*COS(RADIANS($A$47))*SIN(RADIANS(B47))+AA47*COS(RADIANS(B47))-AM47*SIN(RADIANS($A$47))*SIN(RADIANS(B47)))/(基本参数表!$H$22*基本参数表!$L$10)</f>
        <v>0</v>
      </c>
      <c r="BL47" s="10">
        <f>(-P47*COS(RADIANS($A$47))*SIN(RADIANS(B47))+AB47*COS(RADIANS(B47))-AN47*SIN(RADIANS($A$47))*SIN(RADIANS(B47)))/(基本参数表!$H$22*基本参数表!$L$10)</f>
        <v>0</v>
      </c>
      <c r="BM47" s="9">
        <f>(-Q47*COS(RADIANS($A$47))*SIN(RADIANS(B47))+AC47*COS(RADIANS(B47))-AO47*SIN(RADIANS($A$47))*SIN(RADIANS(B47)))/(基本参数表!$H$22*基本参数表!$L$10)</f>
        <v>0</v>
      </c>
      <c r="BN47" s="10" t="e">
        <f t="shared" si="32"/>
        <v>#DIV/0!</v>
      </c>
      <c r="BO47" s="10" t="e">
        <f t="shared" si="25"/>
        <v>#DIV/0!</v>
      </c>
      <c r="BP47" s="10" t="e">
        <f t="shared" si="25"/>
        <v>#DIV/0!</v>
      </c>
      <c r="BQ47" s="10" t="e">
        <f t="shared" si="25"/>
        <v>#DIV/0!</v>
      </c>
      <c r="BR47" s="9" t="e">
        <f t="shared" si="33"/>
        <v>#DIV/0!</v>
      </c>
      <c r="BS47" s="10"/>
      <c r="BT47" s="9"/>
      <c r="BU47" s="10"/>
      <c r="BV47" s="10">
        <f>BS47/(基本参数表!$H$22*基本参数表!$L$10*基本参数表!$H$6/1000)</f>
        <v>0</v>
      </c>
      <c r="BW47" s="9">
        <f>BT47/(基本参数表!$H$22*基本参数表!$L$10*基本参数表!$D$6/1000)</f>
        <v>0</v>
      </c>
      <c r="BX47" s="10">
        <f>BU47/(基本参数表!$H$22*基本参数表!$L$10*基本参数表!$H$6/1000)</f>
        <v>0</v>
      </c>
      <c r="BY47" s="22"/>
      <c r="BZ47" s="22"/>
    </row>
    <row r="48" spans="1:78" s="12" customFormat="1" hidden="1">
      <c r="A48" s="68"/>
      <c r="B48" s="20">
        <v>2</v>
      </c>
      <c r="C48" s="10">
        <f t="shared" ref="C48:C53" si="38">COS(RADIANS($A$47))*COS(RADIANS(B48))</f>
        <v>0.99695636119368447</v>
      </c>
      <c r="D48" s="10">
        <f t="shared" ref="D48:D53" si="39">SIN(RADIANS($A$47))*COS(RADIANS(B48))</f>
        <v>6.9713979985077223E-2</v>
      </c>
      <c r="E48" s="10">
        <f>SIN(RADIANS(B48))</f>
        <v>3.4899496702500969E-2</v>
      </c>
      <c r="F48" s="10"/>
      <c r="G48" s="10"/>
      <c r="H48" s="10"/>
      <c r="I48" s="10">
        <f t="shared" si="26"/>
        <v>0</v>
      </c>
      <c r="J48" s="10"/>
      <c r="K48" s="10"/>
      <c r="L48" s="10">
        <f t="shared" si="27"/>
        <v>0</v>
      </c>
      <c r="M48" s="10"/>
      <c r="N48" s="10"/>
      <c r="O48" s="10"/>
      <c r="P48" s="10"/>
      <c r="Q48" s="10">
        <f t="shared" si="28"/>
        <v>0</v>
      </c>
      <c r="R48" s="10"/>
      <c r="S48" s="10"/>
      <c r="T48" s="10"/>
      <c r="U48" s="10">
        <f t="shared" si="5"/>
        <v>0</v>
      </c>
      <c r="V48" s="10"/>
      <c r="W48" s="10"/>
      <c r="X48" s="10">
        <f t="shared" si="29"/>
        <v>0</v>
      </c>
      <c r="Y48" s="10"/>
      <c r="Z48" s="10"/>
      <c r="AA48" s="10"/>
      <c r="AB48" s="10"/>
      <c r="AC48" s="10">
        <f t="shared" si="30"/>
        <v>0</v>
      </c>
      <c r="AD48" s="10"/>
      <c r="AE48" s="10"/>
      <c r="AF48" s="10"/>
      <c r="AG48" s="10">
        <f t="shared" si="31"/>
        <v>0</v>
      </c>
      <c r="AH48" s="10"/>
      <c r="AI48" s="10"/>
      <c r="AJ48" s="10">
        <f t="shared" si="9"/>
        <v>0</v>
      </c>
      <c r="AK48" s="10"/>
      <c r="AL48" s="10"/>
      <c r="AM48" s="10"/>
      <c r="AN48" s="10"/>
      <c r="AO48" s="10">
        <f t="shared" si="1"/>
        <v>0</v>
      </c>
      <c r="AP48" s="10">
        <f>-(-F48*SIN(RADIANS($A$47))+AD48*COS(RADIANS($A$47)))/(基本参数表!$H$22*基本参数表!$L$10)</f>
        <v>0</v>
      </c>
      <c r="AQ48" s="10">
        <f>-(-I48*SIN(RADIANS($A$47))+AG48*COS(RADIANS($A$47)))/(基本参数表!$H$22*基本参数表!$L$10)</f>
        <v>0</v>
      </c>
      <c r="AR48" s="10">
        <f>-(-L48*SIN(RADIANS($A$47))+AJ48*COS(RADIANS($A$47)))/(基本参数表!$H$22*基本参数表!$L$10)</f>
        <v>0</v>
      </c>
      <c r="AS48" s="10">
        <f>-(-M48*SIN(RADIANS($A$47))+AK48*COS(RADIANS($A$47)))/(基本参数表!$H$22*基本参数表!$L$10)</f>
        <v>0</v>
      </c>
      <c r="AT48" s="10">
        <f>-(-N48*SIN(RADIANS($A$47))+AL48*COS(RADIANS($A$47)))/(基本参数表!$H$22*基本参数表!$L$10)</f>
        <v>0</v>
      </c>
      <c r="AU48" s="10">
        <f>-(-O48*SIN(RADIANS($A$47))+AM48*COS(RADIANS($A$47)))/(基本参数表!$H$22*基本参数表!$L$10)</f>
        <v>0</v>
      </c>
      <c r="AV48" s="10">
        <f>-(-P48*SIN(RADIANS($A$47))+AN48*COS(RADIANS($A$47)))/(基本参数表!$H$22*基本参数表!$L$10)</f>
        <v>0</v>
      </c>
      <c r="AW48" s="10">
        <f>-(-Q48*SIN(RADIANS($A$47))+AO48*COS(RADIANS($A$47)))/(基本参数表!$H$22*基本参数表!$L$10)</f>
        <v>0</v>
      </c>
      <c r="AX48" s="10">
        <f>-(F48*COS(RADIANS($A$47))*COS(RADIANS(B48))+R48*SIN(RADIANS(B48))+AD48*SIN(RADIANS($A$47))*COS(RADIANS(B48)))/(基本参数表!$H$22*基本参数表!$L$10)</f>
        <v>0</v>
      </c>
      <c r="AY48" s="10">
        <f>-(I48*COS(RADIANS($A$47))*COS(RADIANS(B48))+U48*SIN(RADIANS(B48))+AG48*SIN(RADIANS($A$47))*COS(RADIANS(B48)))/(基本参数表!$H$22*基本参数表!$L$10)</f>
        <v>0</v>
      </c>
      <c r="AZ48" s="10">
        <f>-(L48*COS(RADIANS($A$47))*COS(RADIANS(C48))+X48*SIN(RADIANS(C48))+AJ48*SIN(RADIANS($A$47))*COS(RADIANS(C48)))/(基本参数表!$H$22*基本参数表!$L$10)</f>
        <v>0</v>
      </c>
      <c r="BA48" s="10">
        <f>-(M48*COS(RADIANS($A$47))*COS(RADIANS(D48))+Y48*SIN(RADIANS(D48))+AK48*SIN(RADIANS($A$47))*COS(RADIANS(D48)))/(基本参数表!$H$22*基本参数表!$L$10)</f>
        <v>0</v>
      </c>
      <c r="BB48" s="10">
        <f>-(N48*COS(RADIANS($A$47))*COS(RADIANS(E48))+Z48*SIN(RADIANS(E48))+AL48*SIN(RADIANS($A$47))*COS(RADIANS(E48)))/(基本参数表!$H$22*基本参数表!$L$10)</f>
        <v>0</v>
      </c>
      <c r="BC48" s="10">
        <f>-(O48*COS(RADIANS($A$47))*COS(RADIANS(F48))+AA48*SIN(RADIANS(F48))+AM48*SIN(RADIANS($A$47))*COS(RADIANS(F48)))/(基本参数表!$H$22*基本参数表!$L$10)</f>
        <v>0</v>
      </c>
      <c r="BD48" s="10">
        <f>-(P48*COS(RADIANS($A$47))*COS(RADIANS(I48))+AB48*SIN(RADIANS(I48))+AN48*SIN(RADIANS($A$47))*COS(RADIANS(I48)))/(基本参数表!$H$22*基本参数表!$L$10)</f>
        <v>0</v>
      </c>
      <c r="BE48" s="10">
        <f>-(Q48*COS(RADIANS($A$47))*COS(RADIANS(L48))+AC48*SIN(RADIANS(L48))+AO48*SIN(RADIANS($A$47))*COS(RADIANS(L48)))/(基本参数表!$H$22*基本参数表!$L$10)</f>
        <v>0</v>
      </c>
      <c r="BF48" s="10">
        <f>(-F48*COS(RADIANS($A$47))*SIN(RADIANS(B48))+R48*COS(RADIANS(B48))-AD48*SIN(RADIANS($A$47))*SIN(RADIANS(B48)))/(基本参数表!$H$22*基本参数表!$L$10)</f>
        <v>0</v>
      </c>
      <c r="BG48" s="10">
        <f>(-I48*COS(RADIANS($A$47))*SIN(RADIANS(B48))+U48*COS(RADIANS(B48))-AG48*SIN(RADIANS($A$47))*SIN(RADIANS(B48)))/(基本参数表!$H$22*基本参数表!$L$10)</f>
        <v>0</v>
      </c>
      <c r="BH48" s="10">
        <f>(-L48*COS(RADIANS($A$47))*SIN(RADIANS(B48))+X48*COS(RADIANS(B48))-AJ48*SIN(RADIANS($A$47))*SIN(RADIANS(B48)))/(基本参数表!$H$22*基本参数表!$L$10)</f>
        <v>0</v>
      </c>
      <c r="BI48" s="10">
        <f>(-M48*COS(RADIANS($A$47))*SIN(RADIANS(B48))+Y48*COS(RADIANS(B48))-AK48*SIN(RADIANS($A$47))*SIN(RADIANS(B48)))/(基本参数表!$H$22*基本参数表!$L$10)</f>
        <v>0</v>
      </c>
      <c r="BJ48" s="10">
        <f>(-N48*COS(RADIANS($A$47))*SIN(RADIANS(B48))+Z48*COS(RADIANS(B48))-AL48*SIN(RADIANS($A$47))*SIN(RADIANS(B48)))/(基本参数表!$H$22*基本参数表!$L$10)</f>
        <v>0</v>
      </c>
      <c r="BK48" s="10">
        <f>(-O48*COS(RADIANS($A$47))*SIN(RADIANS(B48))+AA48*COS(RADIANS(B48))-AM48*SIN(RADIANS($A$47))*SIN(RADIANS(B48)))/(基本参数表!$H$22*基本参数表!$L$10)</f>
        <v>0</v>
      </c>
      <c r="BL48" s="10">
        <f>(-P48*COS(RADIANS($A$47))*SIN(RADIANS(B48))+AB48*COS(RADIANS(B48))-AN48*SIN(RADIANS($A$47))*SIN(RADIANS(B48)))/(基本参数表!$H$22*基本参数表!$L$10)</f>
        <v>0</v>
      </c>
      <c r="BM48" s="10">
        <f>(-Q48*COS(RADIANS($A$47))*SIN(RADIANS(B48))+AC48*COS(RADIANS(B48))-AO48*SIN(RADIANS($A$47))*SIN(RADIANS(B48)))/(基本参数表!$H$22*基本参数表!$L$10)</f>
        <v>0</v>
      </c>
      <c r="BN48" s="10" t="e">
        <f t="shared" si="32"/>
        <v>#DIV/0!</v>
      </c>
      <c r="BO48" s="10" t="e">
        <f t="shared" si="25"/>
        <v>#DIV/0!</v>
      </c>
      <c r="BP48" s="10" t="e">
        <f t="shared" si="25"/>
        <v>#DIV/0!</v>
      </c>
      <c r="BQ48" s="10" t="e">
        <f t="shared" si="25"/>
        <v>#DIV/0!</v>
      </c>
      <c r="BR48" s="10" t="e">
        <f t="shared" si="33"/>
        <v>#DIV/0!</v>
      </c>
      <c r="BS48" s="10"/>
      <c r="BT48" s="10"/>
      <c r="BU48" s="10"/>
      <c r="BV48" s="10">
        <f>BS48/(基本参数表!$H$22*基本参数表!$L$10*基本参数表!$H$6/1000)</f>
        <v>0</v>
      </c>
      <c r="BW48" s="10">
        <f>BT48/(基本参数表!$H$22*基本参数表!$L$10*基本参数表!$D$6/1000)</f>
        <v>0</v>
      </c>
      <c r="BX48" s="10">
        <f>BU48/(基本参数表!$H$22*基本参数表!$L$10*基本参数表!$H$6/1000)</f>
        <v>0</v>
      </c>
      <c r="BY48" s="22"/>
      <c r="BZ48" s="22"/>
    </row>
    <row r="49" spans="1:78" s="38" customFormat="1" hidden="1">
      <c r="A49" s="68"/>
      <c r="B49" s="35">
        <v>4</v>
      </c>
      <c r="C49" s="36">
        <f t="shared" si="38"/>
        <v>0.99513403437078507</v>
      </c>
      <c r="D49" s="36">
        <f t="shared" si="39"/>
        <v>6.9586550480032719E-2</v>
      </c>
      <c r="E49" s="36">
        <f t="shared" ref="E49:E53" si="40">SIN(RADIANS(B49))</f>
        <v>6.9756473744125302E-2</v>
      </c>
      <c r="F49" s="36"/>
      <c r="G49" s="36"/>
      <c r="H49" s="36"/>
      <c r="I49" s="36">
        <f t="shared" si="26"/>
        <v>0</v>
      </c>
      <c r="J49" s="36"/>
      <c r="K49" s="36"/>
      <c r="L49" s="36">
        <f t="shared" si="27"/>
        <v>0</v>
      </c>
      <c r="M49" s="36"/>
      <c r="N49" s="36"/>
      <c r="O49" s="36"/>
      <c r="P49" s="36"/>
      <c r="Q49" s="36">
        <f t="shared" si="28"/>
        <v>0</v>
      </c>
      <c r="R49" s="36"/>
      <c r="S49" s="36"/>
      <c r="T49" s="36"/>
      <c r="U49" s="36">
        <f t="shared" si="5"/>
        <v>0</v>
      </c>
      <c r="V49" s="36"/>
      <c r="W49" s="36"/>
      <c r="X49" s="36">
        <f t="shared" si="29"/>
        <v>0</v>
      </c>
      <c r="Y49" s="36"/>
      <c r="Z49" s="36"/>
      <c r="AA49" s="36"/>
      <c r="AB49" s="36"/>
      <c r="AC49" s="36">
        <f t="shared" si="30"/>
        <v>0</v>
      </c>
      <c r="AD49" s="36"/>
      <c r="AE49" s="36"/>
      <c r="AF49" s="36"/>
      <c r="AG49" s="36">
        <f t="shared" si="31"/>
        <v>0</v>
      </c>
      <c r="AH49" s="36"/>
      <c r="AI49" s="36"/>
      <c r="AJ49" s="36">
        <f t="shared" si="9"/>
        <v>0</v>
      </c>
      <c r="AK49" s="36"/>
      <c r="AL49" s="36"/>
      <c r="AM49" s="36"/>
      <c r="AN49" s="36"/>
      <c r="AO49" s="36">
        <f t="shared" si="1"/>
        <v>0</v>
      </c>
      <c r="AP49" s="36">
        <f>-(-F49*SIN(RADIANS($A$47))+AD49*COS(RADIANS($A$47)))/(基本参数表!$H$22*基本参数表!$L$10)</f>
        <v>0</v>
      </c>
      <c r="AQ49" s="36">
        <f>-(-I49*SIN(RADIANS($A$47))+AG49*COS(RADIANS($A$47)))/(基本参数表!$H$22*基本参数表!$L$10)</f>
        <v>0</v>
      </c>
      <c r="AR49" s="36">
        <f>-(-L49*SIN(RADIANS($A$47))+AJ49*COS(RADIANS($A$47)))/(基本参数表!$H$22*基本参数表!$L$10)</f>
        <v>0</v>
      </c>
      <c r="AS49" s="36">
        <f>-(-M49*SIN(RADIANS($A$47))+AK49*COS(RADIANS($A$47)))/(基本参数表!$H$22*基本参数表!$L$10)</f>
        <v>0</v>
      </c>
      <c r="AT49" s="36">
        <f>-(-N49*SIN(RADIANS($A$47))+AL49*COS(RADIANS($A$47)))/(基本参数表!$H$22*基本参数表!$L$10)</f>
        <v>0</v>
      </c>
      <c r="AU49" s="36">
        <f>-(-O49*SIN(RADIANS($A$47))+AM49*COS(RADIANS($A$47)))/(基本参数表!$H$22*基本参数表!$L$10)</f>
        <v>0</v>
      </c>
      <c r="AV49" s="36">
        <f>-(-P49*SIN(RADIANS($A$47))+AN49*COS(RADIANS($A$47)))/(基本参数表!$H$22*基本参数表!$L$10)</f>
        <v>0</v>
      </c>
      <c r="AW49" s="36">
        <f>-(-Q49*SIN(RADIANS($A$47))+AO49*COS(RADIANS($A$47)))/(基本参数表!$H$22*基本参数表!$L$10)</f>
        <v>0</v>
      </c>
      <c r="AX49" s="36">
        <f>-(F49*COS(RADIANS($A$47))*COS(RADIANS(B49))+R49*SIN(RADIANS(B49))+AD49*SIN(RADIANS($A$47))*COS(RADIANS(B49)))/(基本参数表!$H$22*基本参数表!$L$10)</f>
        <v>0</v>
      </c>
      <c r="AY49" s="36">
        <f>-(I49*COS(RADIANS($A$47))*COS(RADIANS(B49))+U49*SIN(RADIANS(B49))+AG49*SIN(RADIANS($A$47))*COS(RADIANS(B49)))/(基本参数表!$H$22*基本参数表!$L$10)</f>
        <v>0</v>
      </c>
      <c r="AZ49" s="36">
        <f>-(L49*COS(RADIANS($A$47))*COS(RADIANS(C49))+X49*SIN(RADIANS(C49))+AJ49*SIN(RADIANS($A$47))*COS(RADIANS(C49)))/(基本参数表!$H$22*基本参数表!$L$10)</f>
        <v>0</v>
      </c>
      <c r="BA49" s="36">
        <f>-(M49*COS(RADIANS($A$47))*COS(RADIANS(D49))+Y49*SIN(RADIANS(D49))+AK49*SIN(RADIANS($A$47))*COS(RADIANS(D49)))/(基本参数表!$H$22*基本参数表!$L$10)</f>
        <v>0</v>
      </c>
      <c r="BB49" s="36">
        <f>-(N49*COS(RADIANS($A$47))*COS(RADIANS(E49))+Z49*SIN(RADIANS(E49))+AL49*SIN(RADIANS($A$47))*COS(RADIANS(E49)))/(基本参数表!$H$22*基本参数表!$L$10)</f>
        <v>0</v>
      </c>
      <c r="BC49" s="36">
        <f>-(O49*COS(RADIANS($A$47))*COS(RADIANS(F49))+AA49*SIN(RADIANS(F49))+AM49*SIN(RADIANS($A$47))*COS(RADIANS(F49)))/(基本参数表!$H$22*基本参数表!$L$10)</f>
        <v>0</v>
      </c>
      <c r="BD49" s="36">
        <f>-(P49*COS(RADIANS($A$47))*COS(RADIANS(I49))+AB49*SIN(RADIANS(I49))+AN49*SIN(RADIANS($A$47))*COS(RADIANS(I49)))/(基本参数表!$H$22*基本参数表!$L$10)</f>
        <v>0</v>
      </c>
      <c r="BE49" s="36">
        <f>-(Q49*COS(RADIANS($A$47))*COS(RADIANS(L49))+AC49*SIN(RADIANS(L49))+AO49*SIN(RADIANS($A$47))*COS(RADIANS(L49)))/(基本参数表!$H$22*基本参数表!$L$10)</f>
        <v>0</v>
      </c>
      <c r="BF49" s="36">
        <f>(-F49*COS(RADIANS($A$47))*SIN(RADIANS(B49))+R49*COS(RADIANS(B49))-AD49*SIN(RADIANS($A$47))*SIN(RADIANS(B49)))/(基本参数表!$H$22*基本参数表!$L$10)</f>
        <v>0</v>
      </c>
      <c r="BG49" s="36">
        <f>(-I49*COS(RADIANS($A$47))*SIN(RADIANS(B49))+U49*COS(RADIANS(B49))-AG49*SIN(RADIANS($A$47))*SIN(RADIANS(B49)))/(基本参数表!$H$22*基本参数表!$L$10)</f>
        <v>0</v>
      </c>
      <c r="BH49" s="36">
        <f>(-L49*COS(RADIANS($A$47))*SIN(RADIANS(B49))+X49*COS(RADIANS(B49))-AJ49*SIN(RADIANS($A$47))*SIN(RADIANS(B49)))/(基本参数表!$H$22*基本参数表!$L$10)</f>
        <v>0</v>
      </c>
      <c r="BI49" s="36">
        <f>(-M49*COS(RADIANS($A$47))*SIN(RADIANS(B49))+Y49*COS(RADIANS(B49))-AK49*SIN(RADIANS($A$47))*SIN(RADIANS(B49)))/(基本参数表!$H$22*基本参数表!$L$10)</f>
        <v>0</v>
      </c>
      <c r="BJ49" s="36">
        <f>(-N49*COS(RADIANS($A$47))*SIN(RADIANS(B49))+Z49*COS(RADIANS(B49))-AL49*SIN(RADIANS($A$47))*SIN(RADIANS(B49)))/(基本参数表!$H$22*基本参数表!$L$10)</f>
        <v>0</v>
      </c>
      <c r="BK49" s="36">
        <f>(-O49*COS(RADIANS($A$47))*SIN(RADIANS(B49))+AA49*COS(RADIANS(B49))-AM49*SIN(RADIANS($A$47))*SIN(RADIANS(B49)))/(基本参数表!$H$22*基本参数表!$L$10)</f>
        <v>0</v>
      </c>
      <c r="BL49" s="36">
        <f>(-P49*COS(RADIANS($A$47))*SIN(RADIANS(B49))+AB49*COS(RADIANS(B49))-AN49*SIN(RADIANS($A$47))*SIN(RADIANS(B49)))/(基本参数表!$H$22*基本参数表!$L$10)</f>
        <v>0</v>
      </c>
      <c r="BM49" s="36">
        <f>(-Q49*COS(RADIANS($A$47))*SIN(RADIANS(B49))+AC49*COS(RADIANS(B49))-AO49*SIN(RADIANS($A$47))*SIN(RADIANS(B49)))/(基本参数表!$H$22*基本参数表!$L$10)</f>
        <v>0</v>
      </c>
      <c r="BN49" s="36" t="e">
        <f t="shared" si="32"/>
        <v>#DIV/0!</v>
      </c>
      <c r="BO49" s="36" t="e">
        <f t="shared" si="32"/>
        <v>#DIV/0!</v>
      </c>
      <c r="BP49" s="36" t="e">
        <f t="shared" si="32"/>
        <v>#DIV/0!</v>
      </c>
      <c r="BQ49" s="36" t="e">
        <f t="shared" si="32"/>
        <v>#DIV/0!</v>
      </c>
      <c r="BR49" s="36" t="e">
        <f t="shared" si="33"/>
        <v>#DIV/0!</v>
      </c>
      <c r="BS49" s="36"/>
      <c r="BT49" s="36"/>
      <c r="BU49" s="36"/>
      <c r="BV49" s="36">
        <f>BS49/(基本参数表!$H$22*基本参数表!$L$10*基本参数表!$H$6/1000)</f>
        <v>0</v>
      </c>
      <c r="BW49" s="36">
        <f>BT49/(基本参数表!$H$22*基本参数表!$L$10*基本参数表!$D$6/1000)</f>
        <v>0</v>
      </c>
      <c r="BX49" s="36">
        <f>BU49/(基本参数表!$H$22*基本参数表!$L$10*基本参数表!$H$6/1000)</f>
        <v>0</v>
      </c>
      <c r="BY49" s="37"/>
      <c r="BZ49" s="37"/>
    </row>
    <row r="50" spans="1:78" s="38" customFormat="1" hidden="1">
      <c r="A50" s="68"/>
      <c r="B50" s="35">
        <v>6</v>
      </c>
      <c r="C50" s="36">
        <f t="shared" si="38"/>
        <v>0.99209929001565178</v>
      </c>
      <c r="D50" s="36">
        <f t="shared" si="39"/>
        <v>6.9374340482214691E-2</v>
      </c>
      <c r="E50" s="36">
        <f t="shared" si="40"/>
        <v>0.10452846326765347</v>
      </c>
      <c r="F50" s="36"/>
      <c r="G50" s="36"/>
      <c r="H50" s="36"/>
      <c r="I50" s="36">
        <f t="shared" si="26"/>
        <v>0</v>
      </c>
      <c r="J50" s="36"/>
      <c r="K50" s="36"/>
      <c r="L50" s="36">
        <f t="shared" si="27"/>
        <v>0</v>
      </c>
      <c r="M50" s="36"/>
      <c r="N50" s="36"/>
      <c r="O50" s="36"/>
      <c r="P50" s="36"/>
      <c r="Q50" s="36">
        <f t="shared" si="28"/>
        <v>0</v>
      </c>
      <c r="R50" s="36"/>
      <c r="S50" s="36"/>
      <c r="T50" s="36"/>
      <c r="U50" s="36">
        <f t="shared" si="5"/>
        <v>0</v>
      </c>
      <c r="V50" s="36"/>
      <c r="W50" s="36"/>
      <c r="X50" s="36">
        <f t="shared" si="29"/>
        <v>0</v>
      </c>
      <c r="Y50" s="36"/>
      <c r="Z50" s="36"/>
      <c r="AA50" s="36"/>
      <c r="AB50" s="36"/>
      <c r="AC50" s="36">
        <f t="shared" si="30"/>
        <v>0</v>
      </c>
      <c r="AD50" s="36"/>
      <c r="AE50" s="36"/>
      <c r="AF50" s="36"/>
      <c r="AG50" s="36">
        <f t="shared" si="31"/>
        <v>0</v>
      </c>
      <c r="AH50" s="36"/>
      <c r="AI50" s="36"/>
      <c r="AJ50" s="36">
        <f t="shared" si="9"/>
        <v>0</v>
      </c>
      <c r="AK50" s="36"/>
      <c r="AL50" s="36"/>
      <c r="AM50" s="36"/>
      <c r="AN50" s="36"/>
      <c r="AO50" s="36">
        <f t="shared" si="1"/>
        <v>0</v>
      </c>
      <c r="AP50" s="36">
        <f>-(-F50*SIN(RADIANS($A$47))+AD50*COS(RADIANS($A$47)))/(基本参数表!$H$22*基本参数表!$L$10)</f>
        <v>0</v>
      </c>
      <c r="AQ50" s="36">
        <f>-(-I50*SIN(RADIANS($A$47))+AG50*COS(RADIANS($A$47)))/(基本参数表!$H$22*基本参数表!$L$10)</f>
        <v>0</v>
      </c>
      <c r="AR50" s="36">
        <f>-(-L50*SIN(RADIANS($A$47))+AJ50*COS(RADIANS($A$47)))/(基本参数表!$H$22*基本参数表!$L$10)</f>
        <v>0</v>
      </c>
      <c r="AS50" s="36">
        <f>-(-M50*SIN(RADIANS($A$47))+AK50*COS(RADIANS($A$47)))/(基本参数表!$H$22*基本参数表!$L$10)</f>
        <v>0</v>
      </c>
      <c r="AT50" s="36">
        <f>-(-N50*SIN(RADIANS($A$47))+AL50*COS(RADIANS($A$47)))/(基本参数表!$H$22*基本参数表!$L$10)</f>
        <v>0</v>
      </c>
      <c r="AU50" s="36">
        <f>-(-O50*SIN(RADIANS($A$47))+AM50*COS(RADIANS($A$47)))/(基本参数表!$H$22*基本参数表!$L$10)</f>
        <v>0</v>
      </c>
      <c r="AV50" s="36">
        <f>-(-P50*SIN(RADIANS($A$47))+AN50*COS(RADIANS($A$47)))/(基本参数表!$H$22*基本参数表!$L$10)</f>
        <v>0</v>
      </c>
      <c r="AW50" s="36">
        <f>-(-Q50*SIN(RADIANS($A$47))+AO50*COS(RADIANS($A$47)))/(基本参数表!$H$22*基本参数表!$L$10)</f>
        <v>0</v>
      </c>
      <c r="AX50" s="36">
        <f>-(F50*COS(RADIANS($A$47))*COS(RADIANS(B50))+R50*SIN(RADIANS(B50))+AD50*SIN(RADIANS($A$47))*COS(RADIANS(B50)))/(基本参数表!$H$22*基本参数表!$L$10)</f>
        <v>0</v>
      </c>
      <c r="AY50" s="36">
        <f>-(I50*COS(RADIANS($A$47))*COS(RADIANS(B50))+U50*SIN(RADIANS(B50))+AG50*SIN(RADIANS($A$47))*COS(RADIANS(B50)))/(基本参数表!$H$22*基本参数表!$L$10)</f>
        <v>0</v>
      </c>
      <c r="AZ50" s="36">
        <f>-(L50*COS(RADIANS($A$47))*COS(RADIANS(C50))+X50*SIN(RADIANS(C50))+AJ50*SIN(RADIANS($A$47))*COS(RADIANS(C50)))/(基本参数表!$H$22*基本参数表!$L$10)</f>
        <v>0</v>
      </c>
      <c r="BA50" s="36">
        <f>-(M50*COS(RADIANS($A$47))*COS(RADIANS(D50))+Y50*SIN(RADIANS(D50))+AK50*SIN(RADIANS($A$47))*COS(RADIANS(D50)))/(基本参数表!$H$22*基本参数表!$L$10)</f>
        <v>0</v>
      </c>
      <c r="BB50" s="36">
        <f>-(N50*COS(RADIANS($A$47))*COS(RADIANS(E50))+Z50*SIN(RADIANS(E50))+AL50*SIN(RADIANS($A$47))*COS(RADIANS(E50)))/(基本参数表!$H$22*基本参数表!$L$10)</f>
        <v>0</v>
      </c>
      <c r="BC50" s="36">
        <f>-(O50*COS(RADIANS($A$47))*COS(RADIANS(F50))+AA50*SIN(RADIANS(F50))+AM50*SIN(RADIANS($A$47))*COS(RADIANS(F50)))/(基本参数表!$H$22*基本参数表!$L$10)</f>
        <v>0</v>
      </c>
      <c r="BD50" s="36">
        <f>-(P50*COS(RADIANS($A$47))*COS(RADIANS(I50))+AB50*SIN(RADIANS(I50))+AN50*SIN(RADIANS($A$47))*COS(RADIANS(I50)))/(基本参数表!$H$22*基本参数表!$L$10)</f>
        <v>0</v>
      </c>
      <c r="BE50" s="36">
        <f>-(Q50*COS(RADIANS($A$47))*COS(RADIANS(L50))+AC50*SIN(RADIANS(L50))+AO50*SIN(RADIANS($A$47))*COS(RADIANS(L50)))/(基本参数表!$H$22*基本参数表!$L$10)</f>
        <v>0</v>
      </c>
      <c r="BF50" s="36">
        <f>(-F50*COS(RADIANS($A$47))*SIN(RADIANS(B50))+R50*COS(RADIANS(B50))-AD50*SIN(RADIANS($A$47))*SIN(RADIANS(B50)))/(基本参数表!$H$22*基本参数表!$L$10)</f>
        <v>0</v>
      </c>
      <c r="BG50" s="36">
        <f>(-I50*COS(RADIANS($A$47))*SIN(RADIANS(B50))+U50*COS(RADIANS(B50))-AG50*SIN(RADIANS($A$47))*SIN(RADIANS(B50)))/(基本参数表!$H$22*基本参数表!$L$10)</f>
        <v>0</v>
      </c>
      <c r="BH50" s="36">
        <f>(-L50*COS(RADIANS($A$47))*SIN(RADIANS(B50))+X50*COS(RADIANS(B50))-AJ50*SIN(RADIANS($A$47))*SIN(RADIANS(B50)))/(基本参数表!$H$22*基本参数表!$L$10)</f>
        <v>0</v>
      </c>
      <c r="BI50" s="36">
        <f>(-M50*COS(RADIANS($A$47))*SIN(RADIANS(B50))+Y50*COS(RADIANS(B50))-AK50*SIN(RADIANS($A$47))*SIN(RADIANS(B50)))/(基本参数表!$H$22*基本参数表!$L$10)</f>
        <v>0</v>
      </c>
      <c r="BJ50" s="36">
        <f>(-N50*COS(RADIANS($A$47))*SIN(RADIANS(B50))+Z50*COS(RADIANS(B50))-AL50*SIN(RADIANS($A$47))*SIN(RADIANS(B50)))/(基本参数表!$H$22*基本参数表!$L$10)</f>
        <v>0</v>
      </c>
      <c r="BK50" s="36">
        <f>(-O50*COS(RADIANS($A$47))*SIN(RADIANS(B50))+AA50*COS(RADIANS(B50))-AM50*SIN(RADIANS($A$47))*SIN(RADIANS(B50)))/(基本参数表!$H$22*基本参数表!$L$10)</f>
        <v>0</v>
      </c>
      <c r="BL50" s="36">
        <f>(-P50*COS(RADIANS($A$47))*SIN(RADIANS(B50))+AB50*COS(RADIANS(B50))-AN50*SIN(RADIANS($A$47))*SIN(RADIANS(B50)))/(基本参数表!$H$22*基本参数表!$L$10)</f>
        <v>0</v>
      </c>
      <c r="BM50" s="36">
        <f>(-Q50*COS(RADIANS($A$47))*SIN(RADIANS(B50))+AC50*COS(RADIANS(B50))-AO50*SIN(RADIANS($A$47))*SIN(RADIANS(B50)))/(基本参数表!$H$22*基本参数表!$L$10)</f>
        <v>0</v>
      </c>
      <c r="BN50" s="36" t="e">
        <f t="shared" si="32"/>
        <v>#DIV/0!</v>
      </c>
      <c r="BO50" s="36" t="e">
        <f t="shared" si="32"/>
        <v>#DIV/0!</v>
      </c>
      <c r="BP50" s="36" t="e">
        <f t="shared" si="32"/>
        <v>#DIV/0!</v>
      </c>
      <c r="BQ50" s="36" t="e">
        <f t="shared" si="32"/>
        <v>#DIV/0!</v>
      </c>
      <c r="BR50" s="36" t="e">
        <f t="shared" si="33"/>
        <v>#DIV/0!</v>
      </c>
      <c r="BS50" s="36"/>
      <c r="BT50" s="36"/>
      <c r="BU50" s="36"/>
      <c r="BV50" s="36">
        <f>BS50/(基本参数表!$H$22*基本参数表!$L$10*基本参数表!$H$6/1000)</f>
        <v>0</v>
      </c>
      <c r="BW50" s="36">
        <f>BT50/(基本参数表!$H$22*基本参数表!$L$10*基本参数表!$D$6/1000)</f>
        <v>0</v>
      </c>
      <c r="BX50" s="36">
        <f>BU50/(基本参数表!$H$22*基本参数表!$L$10*基本参数表!$H$6/1000)</f>
        <v>0</v>
      </c>
      <c r="BY50" s="37"/>
      <c r="BZ50" s="37"/>
    </row>
    <row r="51" spans="1:78" s="12" customFormat="1" hidden="1">
      <c r="A51" s="68"/>
      <c r="B51" s="20">
        <v>8</v>
      </c>
      <c r="C51" s="10">
        <f t="shared" si="38"/>
        <v>0.98785582549681494</v>
      </c>
      <c r="D51" s="10">
        <f t="shared" si="39"/>
        <v>6.907760853681702E-2</v>
      </c>
      <c r="E51" s="10">
        <f t="shared" si="40"/>
        <v>0.13917310096006544</v>
      </c>
      <c r="F51" s="10"/>
      <c r="G51" s="10"/>
      <c r="H51" s="10"/>
      <c r="I51" s="23">
        <f t="shared" si="26"/>
        <v>0</v>
      </c>
      <c r="J51" s="10"/>
      <c r="K51" s="10"/>
      <c r="L51" s="23">
        <f t="shared" si="27"/>
        <v>0</v>
      </c>
      <c r="M51" s="10"/>
      <c r="N51" s="10"/>
      <c r="O51" s="10"/>
      <c r="P51" s="10"/>
      <c r="Q51" s="23">
        <f t="shared" si="28"/>
        <v>0</v>
      </c>
      <c r="R51" s="10"/>
      <c r="S51" s="10"/>
      <c r="T51" s="10"/>
      <c r="U51" s="23">
        <f t="shared" si="5"/>
        <v>0</v>
      </c>
      <c r="V51" s="10"/>
      <c r="W51" s="10"/>
      <c r="X51" s="23">
        <f t="shared" si="29"/>
        <v>0</v>
      </c>
      <c r="Y51" s="10"/>
      <c r="Z51" s="10"/>
      <c r="AA51" s="10"/>
      <c r="AB51" s="10"/>
      <c r="AC51" s="10">
        <f t="shared" si="30"/>
        <v>0</v>
      </c>
      <c r="AD51" s="10"/>
      <c r="AE51" s="10"/>
      <c r="AF51" s="10"/>
      <c r="AG51" s="23">
        <f t="shared" si="31"/>
        <v>0</v>
      </c>
      <c r="AH51" s="10"/>
      <c r="AI51" s="10"/>
      <c r="AJ51" s="23">
        <f t="shared" si="9"/>
        <v>0</v>
      </c>
      <c r="AK51" s="10"/>
      <c r="AL51" s="10"/>
      <c r="AM51" s="10"/>
      <c r="AN51" s="10"/>
      <c r="AO51" s="10">
        <f t="shared" si="1"/>
        <v>0</v>
      </c>
      <c r="AP51" s="10">
        <f>-(-F51*SIN(RADIANS($A$47))+AD51*COS(RADIANS($A$47)))/(基本参数表!$H$22*基本参数表!$L$10)</f>
        <v>0</v>
      </c>
      <c r="AQ51" s="10">
        <f>-(-I51*SIN(RADIANS($A$47))+AG51*COS(RADIANS($A$47)))/(基本参数表!$H$22*基本参数表!$L$10)</f>
        <v>0</v>
      </c>
      <c r="AR51" s="10">
        <f>-(-L51*SIN(RADIANS($A$47))+AJ51*COS(RADIANS($A$47)))/(基本参数表!$H$22*基本参数表!$L$10)</f>
        <v>0</v>
      </c>
      <c r="AS51" s="10">
        <f>-(-M51*SIN(RADIANS($A$47))+AK51*COS(RADIANS($A$47)))/(基本参数表!$H$22*基本参数表!$L$10)</f>
        <v>0</v>
      </c>
      <c r="AT51" s="10">
        <f>-(-N51*SIN(RADIANS($A$47))+AL51*COS(RADIANS($A$47)))/(基本参数表!$H$22*基本参数表!$L$10)</f>
        <v>0</v>
      </c>
      <c r="AU51" s="10">
        <f>-(-O51*SIN(RADIANS($A$47))+AM51*COS(RADIANS($A$47)))/(基本参数表!$H$22*基本参数表!$L$10)</f>
        <v>0</v>
      </c>
      <c r="AV51" s="10">
        <f>-(-P51*SIN(RADIANS($A$47))+AN51*COS(RADIANS($A$47)))/(基本参数表!$H$22*基本参数表!$L$10)</f>
        <v>0</v>
      </c>
      <c r="AW51" s="10">
        <f>-(-Q51*SIN(RADIANS($A$47))+AO51*COS(RADIANS($A$47)))/(基本参数表!$H$22*基本参数表!$L$10)</f>
        <v>0</v>
      </c>
      <c r="AX51" s="10">
        <f>-(F51*COS(RADIANS($A$47))*COS(RADIANS(B51))+R51*SIN(RADIANS(B51))+AD51*SIN(RADIANS($A$47))*COS(RADIANS(B51)))/(基本参数表!$H$22*基本参数表!$L$10)</f>
        <v>0</v>
      </c>
      <c r="AY51" s="10">
        <f>-(I51*COS(RADIANS($A$47))*COS(RADIANS(B51))+U51*SIN(RADIANS(B51))+AG51*SIN(RADIANS($A$47))*COS(RADIANS(B51)))/(基本参数表!$H$22*基本参数表!$L$10)</f>
        <v>0</v>
      </c>
      <c r="AZ51" s="10">
        <f>-(L51*COS(RADIANS($A$47))*COS(RADIANS(C51))+X51*SIN(RADIANS(C51))+AJ51*SIN(RADIANS($A$47))*COS(RADIANS(C51)))/(基本参数表!$H$22*基本参数表!$L$10)</f>
        <v>0</v>
      </c>
      <c r="BA51" s="10">
        <f>-(M51*COS(RADIANS($A$47))*COS(RADIANS(D51))+Y51*SIN(RADIANS(D51))+AK51*SIN(RADIANS($A$47))*COS(RADIANS(D51)))/(基本参数表!$H$22*基本参数表!$L$10)</f>
        <v>0</v>
      </c>
      <c r="BB51" s="10">
        <f>-(N51*COS(RADIANS($A$47))*COS(RADIANS(E51))+Z51*SIN(RADIANS(E51))+AL51*SIN(RADIANS($A$47))*COS(RADIANS(E51)))/(基本参数表!$H$22*基本参数表!$L$10)</f>
        <v>0</v>
      </c>
      <c r="BC51" s="10">
        <f>-(O51*COS(RADIANS($A$47))*COS(RADIANS(F51))+AA51*SIN(RADIANS(F51))+AM51*SIN(RADIANS($A$47))*COS(RADIANS(F51)))/(基本参数表!$H$22*基本参数表!$L$10)</f>
        <v>0</v>
      </c>
      <c r="BD51" s="10">
        <f>-(P51*COS(RADIANS($A$47))*COS(RADIANS(I51))+AB51*SIN(RADIANS(I51))+AN51*SIN(RADIANS($A$47))*COS(RADIANS(I51)))/(基本参数表!$H$22*基本参数表!$L$10)</f>
        <v>0</v>
      </c>
      <c r="BE51" s="9">
        <f>-(Q51*COS(RADIANS($A$47))*COS(RADIANS(L51))+AC51*SIN(RADIANS(L51))+AO51*SIN(RADIANS($A$47))*COS(RADIANS(L51)))/(基本参数表!$H$22*基本参数表!$L$10)</f>
        <v>0</v>
      </c>
      <c r="BF51" s="10">
        <f>(-F51*COS(RADIANS($A$47))*SIN(RADIANS(B51))+R51*COS(RADIANS(B51))-AD51*SIN(RADIANS($A$47))*SIN(RADIANS(B51)))/(基本参数表!$H$22*基本参数表!$L$10)</f>
        <v>0</v>
      </c>
      <c r="BG51" s="10">
        <f>(-I51*COS(RADIANS($A$47))*SIN(RADIANS(B51))+U51*COS(RADIANS(B51))-AG51*SIN(RADIANS($A$47))*SIN(RADIANS(B51)))/(基本参数表!$H$22*基本参数表!$L$10)</f>
        <v>0</v>
      </c>
      <c r="BH51" s="10">
        <f>(-L51*COS(RADIANS($A$47))*SIN(RADIANS(B51))+X51*COS(RADIANS(B51))-AJ51*SIN(RADIANS($A$47))*SIN(RADIANS(B51)))/(基本参数表!$H$22*基本参数表!$L$10)</f>
        <v>0</v>
      </c>
      <c r="BI51" s="10">
        <f>(-M51*COS(RADIANS($A$47))*SIN(RADIANS(B51))+Y51*COS(RADIANS(B51))-AK51*SIN(RADIANS($A$47))*SIN(RADIANS(B51)))/(基本参数表!$H$22*基本参数表!$L$10)</f>
        <v>0</v>
      </c>
      <c r="BJ51" s="10">
        <f>(-N51*COS(RADIANS($A$47))*SIN(RADIANS(B51))+Z51*COS(RADIANS(B51))-AL51*SIN(RADIANS($A$47))*SIN(RADIANS(B51)))/(基本参数表!$H$22*基本参数表!$L$10)</f>
        <v>0</v>
      </c>
      <c r="BK51" s="10">
        <f>(-O51*COS(RADIANS($A$47))*SIN(RADIANS(B51))+AA51*COS(RADIANS(B51))-AM51*SIN(RADIANS($A$47))*SIN(RADIANS(B51)))/(基本参数表!$H$22*基本参数表!$L$10)</f>
        <v>0</v>
      </c>
      <c r="BL51" s="10">
        <f>(-P51*COS(RADIANS($A$47))*SIN(RADIANS(B51))+AB51*COS(RADIANS(B51))-AN51*SIN(RADIANS($A$47))*SIN(RADIANS(B51)))/(基本参数表!$H$22*基本参数表!$L$10)</f>
        <v>0</v>
      </c>
      <c r="BM51" s="9">
        <f>(-Q51*COS(RADIANS($A$47))*SIN(RADIANS(B51))+AC51*COS(RADIANS(B51))-AO51*SIN(RADIANS($A$47))*SIN(RADIANS(B51)))/(基本参数表!$H$22*基本参数表!$L$10)</f>
        <v>0</v>
      </c>
      <c r="BN51" s="10" t="e">
        <f t="shared" si="32"/>
        <v>#DIV/0!</v>
      </c>
      <c r="BO51" s="10" t="e">
        <f t="shared" si="32"/>
        <v>#DIV/0!</v>
      </c>
      <c r="BP51" s="10" t="e">
        <f t="shared" si="32"/>
        <v>#DIV/0!</v>
      </c>
      <c r="BQ51" s="10" t="e">
        <f t="shared" si="32"/>
        <v>#DIV/0!</v>
      </c>
      <c r="BR51" s="9" t="e">
        <f t="shared" si="33"/>
        <v>#DIV/0!</v>
      </c>
      <c r="BS51" s="10"/>
      <c r="BT51" s="9"/>
      <c r="BU51" s="10"/>
      <c r="BV51" s="10">
        <f>BS51/(基本参数表!$H$22*基本参数表!$L$10*基本参数表!$H$6/1000)</f>
        <v>0</v>
      </c>
      <c r="BW51" s="9">
        <f>BT51/(基本参数表!$H$22*基本参数表!$L$10*基本参数表!$D$6/1000)</f>
        <v>0</v>
      </c>
      <c r="BX51" s="10">
        <f>BU51/(基本参数表!$H$22*基本参数表!$L$10*基本参数表!$H$6/1000)</f>
        <v>0</v>
      </c>
      <c r="BY51" s="22"/>
      <c r="BZ51" s="22"/>
    </row>
    <row r="52" spans="1:78" s="12" customFormat="1" hidden="1">
      <c r="A52" s="68"/>
      <c r="B52" s="20">
        <v>10</v>
      </c>
      <c r="C52" s="10">
        <f t="shared" si="38"/>
        <v>0.98240881082213483</v>
      </c>
      <c r="D52" s="10">
        <f t="shared" si="39"/>
        <v>6.869671616600713E-2</v>
      </c>
      <c r="E52" s="10">
        <f t="shared" si="40"/>
        <v>0.17364817766693033</v>
      </c>
      <c r="F52" s="10"/>
      <c r="G52" s="10"/>
      <c r="H52" s="10"/>
      <c r="I52" s="23">
        <f t="shared" si="26"/>
        <v>0</v>
      </c>
      <c r="J52" s="10"/>
      <c r="K52" s="10"/>
      <c r="L52" s="23">
        <f t="shared" si="27"/>
        <v>0</v>
      </c>
      <c r="M52" s="10"/>
      <c r="N52" s="10"/>
      <c r="O52" s="10"/>
      <c r="P52" s="10"/>
      <c r="Q52" s="23">
        <f t="shared" si="28"/>
        <v>0</v>
      </c>
      <c r="R52" s="10"/>
      <c r="S52" s="10"/>
      <c r="T52" s="10"/>
      <c r="U52" s="23">
        <f t="shared" si="5"/>
        <v>0</v>
      </c>
      <c r="V52" s="10"/>
      <c r="W52" s="10"/>
      <c r="X52" s="23">
        <f t="shared" si="29"/>
        <v>0</v>
      </c>
      <c r="Y52" s="10"/>
      <c r="Z52" s="10"/>
      <c r="AA52" s="10"/>
      <c r="AB52" s="10"/>
      <c r="AC52" s="10">
        <f t="shared" si="30"/>
        <v>0</v>
      </c>
      <c r="AD52" s="10"/>
      <c r="AE52" s="10"/>
      <c r="AF52" s="10"/>
      <c r="AG52" s="23">
        <f t="shared" si="31"/>
        <v>0</v>
      </c>
      <c r="AH52" s="10"/>
      <c r="AI52" s="10"/>
      <c r="AJ52" s="23">
        <f t="shared" si="9"/>
        <v>0</v>
      </c>
      <c r="AK52" s="10"/>
      <c r="AL52" s="10"/>
      <c r="AM52" s="10"/>
      <c r="AN52" s="10"/>
      <c r="AO52" s="10">
        <f t="shared" si="1"/>
        <v>0</v>
      </c>
      <c r="AP52" s="10">
        <f>-(-F52*SIN(RADIANS($A$47))+AD52*COS(RADIANS($A$47)))/(基本参数表!$H$22*基本参数表!$L$10)</f>
        <v>0</v>
      </c>
      <c r="AQ52" s="10">
        <f>-(-I52*SIN(RADIANS($A$47))+AG52*COS(RADIANS($A$47)))/(基本参数表!$H$22*基本参数表!$L$10)</f>
        <v>0</v>
      </c>
      <c r="AR52" s="10">
        <f>-(-L52*SIN(RADIANS($A$47))+AJ52*COS(RADIANS($A$47)))/(基本参数表!$H$22*基本参数表!$L$10)</f>
        <v>0</v>
      </c>
      <c r="AS52" s="10">
        <f>-(-M52*SIN(RADIANS($A$47))+AK52*COS(RADIANS($A$47)))/(基本参数表!$H$22*基本参数表!$L$10)</f>
        <v>0</v>
      </c>
      <c r="AT52" s="10">
        <f>-(-N52*SIN(RADIANS($A$47))+AL52*COS(RADIANS($A$47)))/(基本参数表!$H$22*基本参数表!$L$10)</f>
        <v>0</v>
      </c>
      <c r="AU52" s="10">
        <f>-(-O52*SIN(RADIANS($A$47))+AM52*COS(RADIANS($A$47)))/(基本参数表!$H$22*基本参数表!$L$10)</f>
        <v>0</v>
      </c>
      <c r="AV52" s="10">
        <f>-(-P52*SIN(RADIANS($A$47))+AN52*COS(RADIANS($A$47)))/(基本参数表!$H$22*基本参数表!$L$10)</f>
        <v>0</v>
      </c>
      <c r="AW52" s="10">
        <f>-(-Q52*SIN(RADIANS($A$47))+AO52*COS(RADIANS($A$47)))/(基本参数表!$H$22*基本参数表!$L$10)</f>
        <v>0</v>
      </c>
      <c r="AX52" s="10">
        <f>-(F52*COS(RADIANS($A$47))*COS(RADIANS(B52))+R52*SIN(RADIANS(B52))+AD52*SIN(RADIANS($A$47))*COS(RADIANS(B52)))/(基本参数表!$H$22*基本参数表!$L$10)</f>
        <v>0</v>
      </c>
      <c r="AY52" s="10">
        <f>-(I52*COS(RADIANS($A$47))*COS(RADIANS(B52))+U52*SIN(RADIANS(B52))+AG52*SIN(RADIANS($A$47))*COS(RADIANS(B52)))/(基本参数表!$H$22*基本参数表!$L$10)</f>
        <v>0</v>
      </c>
      <c r="AZ52" s="10">
        <f>-(L52*COS(RADIANS($A$47))*COS(RADIANS(C52))+X52*SIN(RADIANS(C52))+AJ52*SIN(RADIANS($A$47))*COS(RADIANS(C52)))/(基本参数表!$H$22*基本参数表!$L$10)</f>
        <v>0</v>
      </c>
      <c r="BA52" s="10">
        <f>-(M52*COS(RADIANS($A$47))*COS(RADIANS(D52))+Y52*SIN(RADIANS(D52))+AK52*SIN(RADIANS($A$47))*COS(RADIANS(D52)))/(基本参数表!$H$22*基本参数表!$L$10)</f>
        <v>0</v>
      </c>
      <c r="BB52" s="10">
        <f>-(N52*COS(RADIANS($A$47))*COS(RADIANS(E52))+Z52*SIN(RADIANS(E52))+AL52*SIN(RADIANS($A$47))*COS(RADIANS(E52)))/(基本参数表!$H$22*基本参数表!$L$10)</f>
        <v>0</v>
      </c>
      <c r="BC52" s="10">
        <f>-(O52*COS(RADIANS($A$47))*COS(RADIANS(F52))+AA52*SIN(RADIANS(F52))+AM52*SIN(RADIANS($A$47))*COS(RADIANS(F52)))/(基本参数表!$H$22*基本参数表!$L$10)</f>
        <v>0</v>
      </c>
      <c r="BD52" s="10">
        <f>-(P52*COS(RADIANS($A$47))*COS(RADIANS(I52))+AB52*SIN(RADIANS(I52))+AN52*SIN(RADIANS($A$47))*COS(RADIANS(I52)))/(基本参数表!$H$22*基本参数表!$L$10)</f>
        <v>0</v>
      </c>
      <c r="BE52" s="9">
        <f>-(Q52*COS(RADIANS($A$47))*COS(RADIANS(L52))+AC52*SIN(RADIANS(L52))+AO52*SIN(RADIANS($A$47))*COS(RADIANS(L52)))/(基本参数表!$H$22*基本参数表!$L$10)</f>
        <v>0</v>
      </c>
      <c r="BF52" s="10">
        <f>(-F52*COS(RADIANS($A$47))*SIN(RADIANS(B52))+R52*COS(RADIANS(B52))-AD52*SIN(RADIANS($A$47))*SIN(RADIANS(B52)))/(基本参数表!$H$22*基本参数表!$L$10)</f>
        <v>0</v>
      </c>
      <c r="BG52" s="10">
        <f>(-I52*COS(RADIANS($A$47))*SIN(RADIANS(B52))+U52*COS(RADIANS(B52))-AG52*SIN(RADIANS($A$47))*SIN(RADIANS(B52)))/(基本参数表!$H$22*基本参数表!$L$10)</f>
        <v>0</v>
      </c>
      <c r="BH52" s="10">
        <f>(-L52*COS(RADIANS($A$47))*SIN(RADIANS(B52))+X52*COS(RADIANS(B52))-AJ52*SIN(RADIANS($A$47))*SIN(RADIANS(B52)))/(基本参数表!$H$22*基本参数表!$L$10)</f>
        <v>0</v>
      </c>
      <c r="BI52" s="10">
        <f>(-M52*COS(RADIANS($A$47))*SIN(RADIANS(B52))+Y52*COS(RADIANS(B52))-AK52*SIN(RADIANS($A$47))*SIN(RADIANS(B52)))/(基本参数表!$H$22*基本参数表!$L$10)</f>
        <v>0</v>
      </c>
      <c r="BJ52" s="10">
        <f>(-N52*COS(RADIANS($A$47))*SIN(RADIANS(B52))+Z52*COS(RADIANS(B52))-AL52*SIN(RADIANS($A$47))*SIN(RADIANS(B52)))/(基本参数表!$H$22*基本参数表!$L$10)</f>
        <v>0</v>
      </c>
      <c r="BK52" s="10">
        <f>(-O52*COS(RADIANS($A$47))*SIN(RADIANS(B52))+AA52*COS(RADIANS(B52))-AM52*SIN(RADIANS($A$47))*SIN(RADIANS(B52)))/(基本参数表!$H$22*基本参数表!$L$10)</f>
        <v>0</v>
      </c>
      <c r="BL52" s="10">
        <f>(-P52*COS(RADIANS($A$47))*SIN(RADIANS(B52))+AB52*COS(RADIANS(B52))-AN52*SIN(RADIANS($A$47))*SIN(RADIANS(B52)))/(基本参数表!$H$22*基本参数表!$L$10)</f>
        <v>0</v>
      </c>
      <c r="BM52" s="9">
        <f>(-Q52*COS(RADIANS($A$47))*SIN(RADIANS(B52))+AC52*COS(RADIANS(B52))-AO52*SIN(RADIANS($A$47))*SIN(RADIANS(B52)))/(基本参数表!$H$22*基本参数表!$L$10)</f>
        <v>0</v>
      </c>
      <c r="BN52" s="10" t="e">
        <f t="shared" si="32"/>
        <v>#DIV/0!</v>
      </c>
      <c r="BO52" s="10" t="e">
        <f t="shared" si="32"/>
        <v>#DIV/0!</v>
      </c>
      <c r="BP52" s="10" t="e">
        <f t="shared" si="32"/>
        <v>#DIV/0!</v>
      </c>
      <c r="BQ52" s="10" t="e">
        <f t="shared" si="32"/>
        <v>#DIV/0!</v>
      </c>
      <c r="BR52" s="9" t="e">
        <f t="shared" si="33"/>
        <v>#DIV/0!</v>
      </c>
      <c r="BS52" s="10"/>
      <c r="BT52" s="9"/>
      <c r="BU52" s="10"/>
      <c r="BV52" s="10">
        <f>BS52/(基本参数表!$H$22*基本参数表!$L$10*基本参数表!$H$6/1000)</f>
        <v>0</v>
      </c>
      <c r="BW52" s="9">
        <f>BT52/(基本参数表!$H$22*基本参数表!$L$10*基本参数表!$D$6/1000)</f>
        <v>0</v>
      </c>
      <c r="BX52" s="10">
        <f>BU52/(基本参数表!$H$22*基本参数表!$L$10*基本参数表!$H$6/1000)</f>
        <v>0</v>
      </c>
      <c r="BY52" s="22"/>
      <c r="BZ52" s="22"/>
    </row>
    <row r="53" spans="1:78" s="12" customFormat="1" hidden="1">
      <c r="A53" s="68"/>
      <c r="B53" s="20">
        <v>15</v>
      </c>
      <c r="C53" s="10">
        <f t="shared" si="38"/>
        <v>0.96357287952349036</v>
      </c>
      <c r="D53" s="10">
        <f t="shared" si="39"/>
        <v>6.7379579540305934E-2</v>
      </c>
      <c r="E53" s="10">
        <f t="shared" si="40"/>
        <v>0.25881904510252074</v>
      </c>
      <c r="F53" s="10"/>
      <c r="G53" s="10"/>
      <c r="H53" s="10"/>
      <c r="I53" s="23">
        <f t="shared" si="26"/>
        <v>0</v>
      </c>
      <c r="J53" s="10"/>
      <c r="K53" s="10"/>
      <c r="L53" s="23">
        <f t="shared" si="27"/>
        <v>0</v>
      </c>
      <c r="M53" s="10"/>
      <c r="N53" s="10"/>
      <c r="O53" s="10"/>
      <c r="P53" s="10"/>
      <c r="Q53" s="23">
        <f t="shared" si="28"/>
        <v>0</v>
      </c>
      <c r="R53" s="10"/>
      <c r="S53" s="10"/>
      <c r="T53" s="10"/>
      <c r="U53" s="23">
        <f t="shared" si="5"/>
        <v>0</v>
      </c>
      <c r="V53" s="10"/>
      <c r="W53" s="10"/>
      <c r="X53" s="23">
        <f t="shared" si="29"/>
        <v>0</v>
      </c>
      <c r="Y53" s="10"/>
      <c r="Z53" s="10"/>
      <c r="AA53" s="10"/>
      <c r="AB53" s="10"/>
      <c r="AC53" s="10">
        <f t="shared" si="30"/>
        <v>0</v>
      </c>
      <c r="AD53" s="10"/>
      <c r="AE53" s="10"/>
      <c r="AF53" s="10"/>
      <c r="AG53" s="23">
        <f t="shared" si="31"/>
        <v>0</v>
      </c>
      <c r="AH53" s="10"/>
      <c r="AI53" s="10"/>
      <c r="AJ53" s="23">
        <f t="shared" si="9"/>
        <v>0</v>
      </c>
      <c r="AK53" s="10"/>
      <c r="AL53" s="10"/>
      <c r="AM53" s="10"/>
      <c r="AN53" s="10"/>
      <c r="AO53" s="10">
        <f t="shared" si="1"/>
        <v>0</v>
      </c>
      <c r="AP53" s="10">
        <f>-(-F53*SIN(RADIANS($A$47))+AD53*COS(RADIANS($A$47)))/(基本参数表!$H$22*基本参数表!$L$10)</f>
        <v>0</v>
      </c>
      <c r="AQ53" s="10">
        <f>-(-I53*SIN(RADIANS($A$47))+AG53*COS(RADIANS($A$47)))/(基本参数表!$H$22*基本参数表!$L$10)</f>
        <v>0</v>
      </c>
      <c r="AR53" s="10">
        <f>-(-L53*SIN(RADIANS($A$47))+AJ53*COS(RADIANS($A$47)))/(基本参数表!$H$22*基本参数表!$L$10)</f>
        <v>0</v>
      </c>
      <c r="AS53" s="10">
        <f>-(-M53*SIN(RADIANS($A$47))+AK53*COS(RADIANS($A$47)))/(基本参数表!$H$22*基本参数表!$L$10)</f>
        <v>0</v>
      </c>
      <c r="AT53" s="10">
        <f>-(-N53*SIN(RADIANS($A$47))+AL53*COS(RADIANS($A$47)))/(基本参数表!$H$22*基本参数表!$L$10)</f>
        <v>0</v>
      </c>
      <c r="AU53" s="10">
        <f>-(-O53*SIN(RADIANS($A$47))+AM53*COS(RADIANS($A$47)))/(基本参数表!$H$22*基本参数表!$L$10)</f>
        <v>0</v>
      </c>
      <c r="AV53" s="10">
        <f>-(-P53*SIN(RADIANS($A$47))+AN53*COS(RADIANS($A$47)))/(基本参数表!$H$22*基本参数表!$L$10)</f>
        <v>0</v>
      </c>
      <c r="AW53" s="10">
        <f>-(-Q53*SIN(RADIANS($A$47))+AO53*COS(RADIANS($A$47)))/(基本参数表!$H$22*基本参数表!$L$10)</f>
        <v>0</v>
      </c>
      <c r="AX53" s="10">
        <f>-(F53*COS(RADIANS($A$47))*COS(RADIANS(B53))+R53*SIN(RADIANS(B53))+AD53*SIN(RADIANS($A$47))*COS(RADIANS(B53)))/(基本参数表!$H$22*基本参数表!$L$10)</f>
        <v>0</v>
      </c>
      <c r="AY53" s="10">
        <f>-(I53*COS(RADIANS($A$47))*COS(RADIANS(B53))+U53*SIN(RADIANS(B53))+AG53*SIN(RADIANS($A$47))*COS(RADIANS(B53)))/(基本参数表!$H$22*基本参数表!$L$10)</f>
        <v>0</v>
      </c>
      <c r="AZ53" s="10">
        <f>-(L53*COS(RADIANS($A$47))*COS(RADIANS(C53))+X53*SIN(RADIANS(C53))+AJ53*SIN(RADIANS($A$47))*COS(RADIANS(C53)))/(基本参数表!$H$22*基本参数表!$L$10)</f>
        <v>0</v>
      </c>
      <c r="BA53" s="10">
        <f>-(M53*COS(RADIANS($A$47))*COS(RADIANS(D53))+Y53*SIN(RADIANS(D53))+AK53*SIN(RADIANS($A$47))*COS(RADIANS(D53)))/(基本参数表!$H$22*基本参数表!$L$10)</f>
        <v>0</v>
      </c>
      <c r="BB53" s="10">
        <f>-(N53*COS(RADIANS($A$47))*COS(RADIANS(E53))+Z53*SIN(RADIANS(E53))+AL53*SIN(RADIANS($A$47))*COS(RADIANS(E53)))/(基本参数表!$H$22*基本参数表!$L$10)</f>
        <v>0</v>
      </c>
      <c r="BC53" s="10">
        <f>-(O53*COS(RADIANS($A$47))*COS(RADIANS(F53))+AA53*SIN(RADIANS(F53))+AM53*SIN(RADIANS($A$47))*COS(RADIANS(F53)))/(基本参数表!$H$22*基本参数表!$L$10)</f>
        <v>0</v>
      </c>
      <c r="BD53" s="10">
        <f>-(P53*COS(RADIANS($A$47))*COS(RADIANS(I53))+AB53*SIN(RADIANS(I53))+AN53*SIN(RADIANS($A$47))*COS(RADIANS(I53)))/(基本参数表!$H$22*基本参数表!$L$10)</f>
        <v>0</v>
      </c>
      <c r="BE53" s="9">
        <f>-(Q53*COS(RADIANS($A$47))*COS(RADIANS(L53))+AC53*SIN(RADIANS(L53))+AO53*SIN(RADIANS($A$47))*COS(RADIANS(L53)))/(基本参数表!$H$22*基本参数表!$L$10)</f>
        <v>0</v>
      </c>
      <c r="BF53" s="10">
        <f>(-F53*COS(RADIANS($A$47))*SIN(RADIANS(B53))+R53*COS(RADIANS(B53))-AD53*SIN(RADIANS($A$47))*SIN(RADIANS(B53)))/(基本参数表!$H$22*基本参数表!$L$10)</f>
        <v>0</v>
      </c>
      <c r="BG53" s="10">
        <f>(-I53*COS(RADIANS($A$47))*SIN(RADIANS(B53))+U53*COS(RADIANS(B53))-AG53*SIN(RADIANS($A$47))*SIN(RADIANS(B53)))/(基本参数表!$H$22*基本参数表!$L$10)</f>
        <v>0</v>
      </c>
      <c r="BH53" s="10">
        <f>(-L53*COS(RADIANS($A$47))*SIN(RADIANS(B53))+X53*COS(RADIANS(B53))-AJ53*SIN(RADIANS($A$47))*SIN(RADIANS(B53)))/(基本参数表!$H$22*基本参数表!$L$10)</f>
        <v>0</v>
      </c>
      <c r="BI53" s="10">
        <f>(-M53*COS(RADIANS($A$47))*SIN(RADIANS(B53))+Y53*COS(RADIANS(B53))-AK53*SIN(RADIANS($A$47))*SIN(RADIANS(B53)))/(基本参数表!$H$22*基本参数表!$L$10)</f>
        <v>0</v>
      </c>
      <c r="BJ53" s="10">
        <f>(-N53*COS(RADIANS($A$47))*SIN(RADIANS(B53))+Z53*COS(RADIANS(B53))-AL53*SIN(RADIANS($A$47))*SIN(RADIANS(B53)))/(基本参数表!$H$22*基本参数表!$L$10)</f>
        <v>0</v>
      </c>
      <c r="BK53" s="10">
        <f>(-O53*COS(RADIANS($A$47))*SIN(RADIANS(B53))+AA53*COS(RADIANS(B53))-AM53*SIN(RADIANS($A$47))*SIN(RADIANS(B53)))/(基本参数表!$H$22*基本参数表!$L$10)</f>
        <v>0</v>
      </c>
      <c r="BL53" s="10">
        <f>(-P53*COS(RADIANS($A$47))*SIN(RADIANS(B53))+AB53*COS(RADIANS(B53))-AN53*SIN(RADIANS($A$47))*SIN(RADIANS(B53)))/(基本参数表!$H$22*基本参数表!$L$10)</f>
        <v>0</v>
      </c>
      <c r="BM53" s="9">
        <f>(-Q53*COS(RADIANS($A$47))*SIN(RADIANS(B53))+AC53*COS(RADIANS(B53))-AO53*SIN(RADIANS($A$47))*SIN(RADIANS(B53)))/(基本参数表!$H$22*基本参数表!$L$10)</f>
        <v>0</v>
      </c>
      <c r="BN53" s="10" t="e">
        <f t="shared" si="32"/>
        <v>#DIV/0!</v>
      </c>
      <c r="BO53" s="10" t="e">
        <f t="shared" si="32"/>
        <v>#DIV/0!</v>
      </c>
      <c r="BP53" s="10" t="e">
        <f t="shared" si="32"/>
        <v>#DIV/0!</v>
      </c>
      <c r="BQ53" s="10" t="e">
        <f t="shared" si="32"/>
        <v>#DIV/0!</v>
      </c>
      <c r="BR53" s="9" t="e">
        <f t="shared" si="33"/>
        <v>#DIV/0!</v>
      </c>
      <c r="BS53" s="10"/>
      <c r="BT53" s="9"/>
      <c r="BU53" s="10"/>
      <c r="BV53" s="10">
        <f>BS53/(基本参数表!$H$22*基本参数表!$L$10*基本参数表!$H$6/1000)</f>
        <v>0</v>
      </c>
      <c r="BW53" s="9">
        <f>BT53/(基本参数表!$H$22*基本参数表!$L$10*基本参数表!$D$6/1000)</f>
        <v>0</v>
      </c>
      <c r="BX53" s="10">
        <f>BU53/(基本参数表!$H$22*基本参数表!$L$10*基本参数表!$H$6/1000)</f>
        <v>0</v>
      </c>
      <c r="BY53" s="22"/>
      <c r="BZ53" s="22"/>
    </row>
    <row r="54" spans="1:78" s="12" customFormat="1">
      <c r="A54" s="68">
        <v>6</v>
      </c>
      <c r="B54" s="20">
        <v>0</v>
      </c>
      <c r="C54" s="10">
        <f>COS(RADIANS($A$54))*COS(RADIANS(B54))</f>
        <v>0.99452189536827329</v>
      </c>
      <c r="D54" s="10">
        <f>SIN(RADIANS($A$54))*COS(RADIANS(B54))</f>
        <v>0.10452846326765347</v>
      </c>
      <c r="E54" s="10">
        <f>SIN(RADIANS(B54))</f>
        <v>0</v>
      </c>
      <c r="F54" s="10"/>
      <c r="G54" s="10"/>
      <c r="H54" s="10"/>
      <c r="I54" s="23">
        <f t="shared" si="26"/>
        <v>0</v>
      </c>
      <c r="J54" s="10"/>
      <c r="K54" s="10"/>
      <c r="L54" s="23">
        <f t="shared" si="27"/>
        <v>0</v>
      </c>
      <c r="M54" s="10"/>
      <c r="N54" s="10"/>
      <c r="O54" s="10"/>
      <c r="P54" s="10"/>
      <c r="Q54" s="23">
        <f t="shared" si="28"/>
        <v>0</v>
      </c>
      <c r="R54" s="10"/>
      <c r="S54" s="10"/>
      <c r="T54" s="10"/>
      <c r="U54" s="23">
        <f t="shared" si="5"/>
        <v>0</v>
      </c>
      <c r="V54" s="10"/>
      <c r="W54" s="10"/>
      <c r="X54" s="23">
        <f t="shared" si="29"/>
        <v>0</v>
      </c>
      <c r="Y54" s="10"/>
      <c r="Z54" s="10"/>
      <c r="AA54" s="10"/>
      <c r="AB54" s="10"/>
      <c r="AC54" s="10">
        <f t="shared" si="30"/>
        <v>0</v>
      </c>
      <c r="AD54" s="10"/>
      <c r="AE54" s="10"/>
      <c r="AF54" s="10"/>
      <c r="AG54" s="23">
        <f t="shared" si="31"/>
        <v>0</v>
      </c>
      <c r="AH54" s="10"/>
      <c r="AI54" s="10"/>
      <c r="AJ54" s="23">
        <f t="shared" si="9"/>
        <v>0</v>
      </c>
      <c r="AK54" s="10"/>
      <c r="AL54" s="10"/>
      <c r="AM54" s="10"/>
      <c r="AN54" s="10"/>
      <c r="AO54" s="10">
        <f t="shared" si="1"/>
        <v>0</v>
      </c>
      <c r="AP54" s="10">
        <f>-(-F54*SIN(RADIANS($A$54))+AD54*COS(RADIANS($A$54)))/(基本参数表!$H$22*基本参数表!$L$10)</f>
        <v>0</v>
      </c>
      <c r="AQ54" s="10">
        <f>-(-I54*SIN(RADIANS($A$54))+AG54*COS(RADIANS($A$54)))/(基本参数表!$H$22*基本参数表!$L$10)</f>
        <v>0</v>
      </c>
      <c r="AR54" s="10">
        <f>-(-L54*SIN(RADIANS($A$54))+AJ54*COS(RADIANS($A$54)))/(基本参数表!$H$22*基本参数表!$L$10)</f>
        <v>0</v>
      </c>
      <c r="AS54" s="10">
        <f>-(-M54*SIN(RADIANS($A$54))+AK54*COS(RADIANS($A$54)))/(基本参数表!$H$22*基本参数表!$L$10)</f>
        <v>0</v>
      </c>
      <c r="AT54" s="10">
        <f>-(-N54*SIN(RADIANS($A$54))+AL54*COS(RADIANS($A$54)))/(基本参数表!$H$22*基本参数表!$L$10)</f>
        <v>0</v>
      </c>
      <c r="AU54" s="10">
        <f>-(-O54*SIN(RADIANS($A$54))+AM54*COS(RADIANS($A$54)))/(基本参数表!$H$22*基本参数表!$L$10)</f>
        <v>0</v>
      </c>
      <c r="AV54" s="10">
        <f>-(-P54*SIN(RADIANS($A$54))+AN54*COS(RADIANS($A$54)))/(基本参数表!$H$22*基本参数表!$L$10)</f>
        <v>0</v>
      </c>
      <c r="AW54" s="9">
        <f>-(-Q54*SIN(RADIANS($A$54))+AO54*COS(RADIANS($A$54)))/(基本参数表!$H$22*基本参数表!$L$10)</f>
        <v>0</v>
      </c>
      <c r="AX54" s="10">
        <f>-(F54*COS(RADIANS($A$54))*COS(RADIANS(B54))+R54*SIN(RADIANS(B54))+AD54*SIN(RADIANS($A$54))*COS(RADIANS(B54)))/(基本参数表!$H$22*基本参数表!$L$10)</f>
        <v>0</v>
      </c>
      <c r="AY54" s="10">
        <f>-(I54*COS(RADIANS($A$54))*COS(RADIANS(B54))+U54*SIN(RADIANS(B54))+AG54*SIN(RADIANS($A$54))*COS(RADIANS(B54)))/(基本参数表!$H$22*基本参数表!$L$10)</f>
        <v>0</v>
      </c>
      <c r="AZ54" s="10">
        <f>-(L54*COS(RADIANS($A$54))*COS(RADIANS(C54))+X54*SIN(RADIANS(C54))+AJ54*SIN(RADIANS($A$54))*COS(RADIANS(C54)))/(基本参数表!$H$22*基本参数表!$L$10)</f>
        <v>0</v>
      </c>
      <c r="BA54" s="10">
        <f>-(M54*COS(RADIANS($A$54))*COS(RADIANS(D54))+Y54*SIN(RADIANS(D54))+AK54*SIN(RADIANS($A$54))*COS(RADIANS(D54)))/(基本参数表!$H$22*基本参数表!$L$10)</f>
        <v>0</v>
      </c>
      <c r="BB54" s="10">
        <f>-(N54*COS(RADIANS($A$54))*COS(RADIANS(E54))+Z54*SIN(RADIANS(E54))+AL54*SIN(RADIANS($A$54))*COS(RADIANS(E54)))/(基本参数表!$H$22*基本参数表!$L$10)</f>
        <v>0</v>
      </c>
      <c r="BC54" s="10">
        <f>-(O54*COS(RADIANS($A$54))*COS(RADIANS(F54))+AA54*SIN(RADIANS(F54))+AM54*SIN(RADIANS($A$54))*COS(RADIANS(F54)))/(基本参数表!$H$22*基本参数表!$L$10)</f>
        <v>0</v>
      </c>
      <c r="BD54" s="10">
        <f>-(P54*COS(RADIANS($A$54))*COS(RADIANS(I54))+AB54*SIN(RADIANS(I54))+AN54*SIN(RADIANS($A$54))*COS(RADIANS(I54)))/(基本参数表!$H$22*基本参数表!$L$10)</f>
        <v>0</v>
      </c>
      <c r="BE54" s="9">
        <f>-(Q54*COS(RADIANS($A$54))*COS(RADIANS(L54))+AC54*SIN(RADIANS(L54))+AO54*SIN(RADIANS($A$54))*COS(RADIANS(L54)))/(基本参数表!$H$22*基本参数表!$L$10)</f>
        <v>0</v>
      </c>
      <c r="BF54" s="10">
        <f>(-F54*COS(RADIANS($A$54))*SIN(RADIANS(B54))+R54*COS(RADIANS(B54))-AD54*SIN(RADIANS($A$54))*SIN(RADIANS(B54)))/(基本参数表!$H$22*基本参数表!$L$10)</f>
        <v>0</v>
      </c>
      <c r="BG54" s="10">
        <f>(-I54*COS(RADIANS($A$54))*SIN(RADIANS(B54))+U54*COS(RADIANS(B54))-AG54*SIN(RADIANS($A$54))*SIN(RADIANS(B54)))/(基本参数表!$H$22*基本参数表!$L$10)</f>
        <v>0</v>
      </c>
      <c r="BH54" s="10">
        <f>(-L54*COS(RADIANS($A$54))*SIN(RADIANS(B54))+X54*COS(RADIANS(B54))-AJ54*SIN(RADIANS($A$54))*SIN(RADIANS(B54)))/(基本参数表!$H$22*基本参数表!$L$10)</f>
        <v>0</v>
      </c>
      <c r="BI54" s="10">
        <f>(-M54*COS(RADIANS($A$54))*SIN(RADIANS(B54))+Y54*COS(RADIANS(B54))-AK54*SIN(RADIANS($A$54))*SIN(RADIANS(B54)))/(基本参数表!$H$22*基本参数表!$L$10)</f>
        <v>0</v>
      </c>
      <c r="BJ54" s="10">
        <f>(-N54*COS(RADIANS($A$54))*SIN(RADIANS(B54))+Z54*COS(RADIANS(B54))-AL54*SIN(RADIANS($A$54))*SIN(RADIANS(B54)))/(基本参数表!$H$22*基本参数表!$L$10)</f>
        <v>0</v>
      </c>
      <c r="BK54" s="10">
        <f>(-O54*COS(RADIANS($A$54))*SIN(RADIANS(B54))+AA54*COS(RADIANS(B54))-AM54*SIN(RADIANS($A$54))*SIN(RADIANS(B54)))/(基本参数表!$H$22*基本参数表!$L$10)</f>
        <v>0</v>
      </c>
      <c r="BL54" s="10">
        <f>(-P54*COS(RADIANS($A$54))*SIN(RADIANS(B54))+AB54*COS(RADIANS(B54))-AN54*SIN(RADIANS($A$54))*SIN(RADIANS(B54)))/(基本参数表!$H$22*基本参数表!$L$10)</f>
        <v>0</v>
      </c>
      <c r="BM54" s="9">
        <f>(-Q54*COS(RADIANS($A$54))*SIN(RADIANS(B54))+AC54*COS(RADIANS(B54))-AO54*SIN(RADIANS($A$54))*SIN(RADIANS(B54)))/(基本参数表!$H$22*基本参数表!$L$10)</f>
        <v>0</v>
      </c>
      <c r="BN54" s="10" t="e">
        <f t="shared" si="32"/>
        <v>#DIV/0!</v>
      </c>
      <c r="BO54" s="10" t="e">
        <f t="shared" si="32"/>
        <v>#DIV/0!</v>
      </c>
      <c r="BP54" s="10" t="e">
        <f t="shared" si="32"/>
        <v>#DIV/0!</v>
      </c>
      <c r="BQ54" s="10" t="e">
        <f t="shared" si="32"/>
        <v>#DIV/0!</v>
      </c>
      <c r="BR54" s="9" t="e">
        <f t="shared" si="33"/>
        <v>#DIV/0!</v>
      </c>
      <c r="BS54" s="10"/>
      <c r="BT54" s="9"/>
      <c r="BU54" s="10"/>
      <c r="BV54" s="10">
        <f>BS54/(基本参数表!$H$22*基本参数表!$L$10*基本参数表!$H$6/1000)</f>
        <v>0</v>
      </c>
      <c r="BW54" s="9">
        <f>BT54/(基本参数表!$H$22*基本参数表!$L$10*基本参数表!$D$6/1000)</f>
        <v>0</v>
      </c>
      <c r="BX54" s="10">
        <f>BU54/(基本参数表!$H$22*基本参数表!$L$10*基本参数表!$H$6/1000)</f>
        <v>0</v>
      </c>
      <c r="BY54" s="22"/>
      <c r="BZ54" s="22"/>
    </row>
    <row r="55" spans="1:78" s="12" customFormat="1" hidden="1">
      <c r="A55" s="68"/>
      <c r="B55" s="20">
        <v>2</v>
      </c>
      <c r="C55" s="10">
        <f t="shared" ref="C55:C60" si="41">COS(RADIANS($A$54))*COS(RADIANS(B55))</f>
        <v>0.99391605950069728</v>
      </c>
      <c r="D55" s="10">
        <f t="shared" ref="D55:D60" si="42">SIN(RADIANS($A$54))*COS(RADIANS(B55))</f>
        <v>0.10446478735209537</v>
      </c>
      <c r="E55" s="10">
        <f>SIN(RADIANS(B55))</f>
        <v>3.4899496702500969E-2</v>
      </c>
      <c r="F55" s="10"/>
      <c r="G55" s="10"/>
      <c r="H55" s="10"/>
      <c r="I55" s="23">
        <f t="shared" si="26"/>
        <v>0</v>
      </c>
      <c r="J55" s="10"/>
      <c r="K55" s="10"/>
      <c r="L55" s="23">
        <f t="shared" si="27"/>
        <v>0</v>
      </c>
      <c r="M55" s="10"/>
      <c r="N55" s="10"/>
      <c r="O55" s="10"/>
      <c r="P55" s="10"/>
      <c r="Q55" s="23">
        <f t="shared" si="28"/>
        <v>0</v>
      </c>
      <c r="R55" s="10"/>
      <c r="S55" s="10"/>
      <c r="T55" s="10"/>
      <c r="U55" s="23">
        <f t="shared" si="5"/>
        <v>0</v>
      </c>
      <c r="V55" s="10"/>
      <c r="W55" s="10"/>
      <c r="X55" s="23">
        <f t="shared" si="29"/>
        <v>0</v>
      </c>
      <c r="Y55" s="10"/>
      <c r="Z55" s="10"/>
      <c r="AA55" s="10"/>
      <c r="AB55" s="10"/>
      <c r="AC55" s="10">
        <f t="shared" si="30"/>
        <v>0</v>
      </c>
      <c r="AD55" s="10"/>
      <c r="AE55" s="10"/>
      <c r="AF55" s="10"/>
      <c r="AG55" s="23">
        <f t="shared" si="31"/>
        <v>0</v>
      </c>
      <c r="AH55" s="10"/>
      <c r="AI55" s="10"/>
      <c r="AJ55" s="23">
        <f t="shared" si="9"/>
        <v>0</v>
      </c>
      <c r="AK55" s="10"/>
      <c r="AL55" s="10"/>
      <c r="AM55" s="10"/>
      <c r="AN55" s="10"/>
      <c r="AO55" s="10">
        <f t="shared" si="1"/>
        <v>0</v>
      </c>
      <c r="AP55" s="10">
        <f>-(-F55*SIN(RADIANS($A$54))+AD55*COS(RADIANS($A$54)))/(基本参数表!$H$22*基本参数表!$L$10)</f>
        <v>0</v>
      </c>
      <c r="AQ55" s="10">
        <f>-(-I55*SIN(RADIANS($A$54))+AG55*COS(RADIANS($A$54)))/(基本参数表!$H$22*基本参数表!$L$10)</f>
        <v>0</v>
      </c>
      <c r="AR55" s="10">
        <f>-(-L55*SIN(RADIANS($A$54))+AJ55*COS(RADIANS($A$54)))/(基本参数表!$H$22*基本参数表!$L$10)</f>
        <v>0</v>
      </c>
      <c r="AS55" s="10">
        <f>-(-M55*SIN(RADIANS($A$54))+AK55*COS(RADIANS($A$54)))/(基本参数表!$H$22*基本参数表!$L$10)</f>
        <v>0</v>
      </c>
      <c r="AT55" s="10">
        <f>-(-N55*SIN(RADIANS($A$54))+AL55*COS(RADIANS($A$54)))/(基本参数表!$H$22*基本参数表!$L$10)</f>
        <v>0</v>
      </c>
      <c r="AU55" s="10">
        <f>-(-O55*SIN(RADIANS($A$54))+AM55*COS(RADIANS($A$54)))/(基本参数表!$H$22*基本参数表!$L$10)</f>
        <v>0</v>
      </c>
      <c r="AV55" s="10">
        <f>-(-P55*SIN(RADIANS($A$54))+AN55*COS(RADIANS($A$54)))/(基本参数表!$H$22*基本参数表!$L$10)</f>
        <v>0</v>
      </c>
      <c r="AW55" s="10">
        <f>-(-Q55*SIN(RADIANS($A$54))+AO55*COS(RADIANS($A$54)))/(基本参数表!$H$22*基本参数表!$L$10)</f>
        <v>0</v>
      </c>
      <c r="AX55" s="10">
        <f>-(F55*COS(RADIANS($A$54))*COS(RADIANS(B55))+R55*SIN(RADIANS(B55))+AD55*SIN(RADIANS($A$54))*COS(RADIANS(B55)))/(基本参数表!$H$22*基本参数表!$L$10)</f>
        <v>0</v>
      </c>
      <c r="AY55" s="10">
        <f>-(I55*COS(RADIANS($A$54))*COS(RADIANS(B55))+U55*SIN(RADIANS(B55))+AG55*SIN(RADIANS($A$54))*COS(RADIANS(B55)))/(基本参数表!$H$22*基本参数表!$L$10)</f>
        <v>0</v>
      </c>
      <c r="AZ55" s="10">
        <f>-(L55*COS(RADIANS($A$54))*COS(RADIANS(C55))+X55*SIN(RADIANS(C55))+AJ55*SIN(RADIANS($A$54))*COS(RADIANS(C55)))/(基本参数表!$H$22*基本参数表!$L$10)</f>
        <v>0</v>
      </c>
      <c r="BA55" s="10">
        <f>-(M55*COS(RADIANS($A$54))*COS(RADIANS(D55))+Y55*SIN(RADIANS(D55))+AK55*SIN(RADIANS($A$54))*COS(RADIANS(D55)))/(基本参数表!$H$22*基本参数表!$L$10)</f>
        <v>0</v>
      </c>
      <c r="BB55" s="10">
        <f>-(N55*COS(RADIANS($A$54))*COS(RADIANS(E55))+Z55*SIN(RADIANS(E55))+AL55*SIN(RADIANS($A$54))*COS(RADIANS(E55)))/(基本参数表!$H$22*基本参数表!$L$10)</f>
        <v>0</v>
      </c>
      <c r="BC55" s="10">
        <f>-(O55*COS(RADIANS($A$54))*COS(RADIANS(F55))+AA55*SIN(RADIANS(F55))+AM55*SIN(RADIANS($A$54))*COS(RADIANS(F55)))/(基本参数表!$H$22*基本参数表!$L$10)</f>
        <v>0</v>
      </c>
      <c r="BD55" s="10">
        <f>-(P55*COS(RADIANS($A$54))*COS(RADIANS(I55))+AB55*SIN(RADIANS(I55))+AN55*SIN(RADIANS($A$54))*COS(RADIANS(I55)))/(基本参数表!$H$22*基本参数表!$L$10)</f>
        <v>0</v>
      </c>
      <c r="BE55" s="9">
        <f>-(Q55*COS(RADIANS($A$54))*COS(RADIANS(L55))+AC55*SIN(RADIANS(L55))+AO55*SIN(RADIANS($A$54))*COS(RADIANS(L55)))/(基本参数表!$H$22*基本参数表!$L$10)</f>
        <v>0</v>
      </c>
      <c r="BF55" s="10">
        <f>(-F55*COS(RADIANS($A$54))*SIN(RADIANS(B55))+R55*COS(RADIANS(B55))-AD55*SIN(RADIANS($A$54))*SIN(RADIANS(B55)))/(基本参数表!$H$22*基本参数表!$L$10)</f>
        <v>0</v>
      </c>
      <c r="BG55" s="10">
        <f>(-I55*COS(RADIANS($A$54))*SIN(RADIANS(B55))+U55*COS(RADIANS(B55))-AG55*SIN(RADIANS($A$54))*SIN(RADIANS(B55)))/(基本参数表!$H$22*基本参数表!$L$10)</f>
        <v>0</v>
      </c>
      <c r="BH55" s="10">
        <f>(-L55*COS(RADIANS($A$54))*SIN(RADIANS(B55))+X55*COS(RADIANS(B55))-AJ55*SIN(RADIANS($A$54))*SIN(RADIANS(B55)))/(基本参数表!$H$22*基本参数表!$L$10)</f>
        <v>0</v>
      </c>
      <c r="BI55" s="10">
        <f>(-M55*COS(RADIANS($A$54))*SIN(RADIANS(B55))+Y55*COS(RADIANS(B55))-AK55*SIN(RADIANS($A$54))*SIN(RADIANS(B55)))/(基本参数表!$H$22*基本参数表!$L$10)</f>
        <v>0</v>
      </c>
      <c r="BJ55" s="10">
        <f>(-N55*COS(RADIANS($A$54))*SIN(RADIANS(B55))+Z55*COS(RADIANS(B55))-AL55*SIN(RADIANS($A$54))*SIN(RADIANS(B55)))/(基本参数表!$H$22*基本参数表!$L$10)</f>
        <v>0</v>
      </c>
      <c r="BK55" s="10">
        <f>(-O55*COS(RADIANS($A$54))*SIN(RADIANS(B55))+AA55*COS(RADIANS(B55))-AM55*SIN(RADIANS($A$54))*SIN(RADIANS(B55)))/(基本参数表!$H$22*基本参数表!$L$10)</f>
        <v>0</v>
      </c>
      <c r="BL55" s="10">
        <f>(-P55*COS(RADIANS($A$54))*SIN(RADIANS(B55))+AB55*COS(RADIANS(B55))-AN55*SIN(RADIANS($A$54))*SIN(RADIANS(B55)))/(基本参数表!$H$22*基本参数表!$L$10)</f>
        <v>0</v>
      </c>
      <c r="BM55" s="9">
        <f>(-Q55*COS(RADIANS($A$54))*SIN(RADIANS(B55))+AC55*COS(RADIANS(B55))-AO55*SIN(RADIANS($A$54))*SIN(RADIANS(B55)))/(基本参数表!$H$22*基本参数表!$L$10)</f>
        <v>0</v>
      </c>
      <c r="BN55" s="10" t="e">
        <f t="shared" si="32"/>
        <v>#DIV/0!</v>
      </c>
      <c r="BO55" s="10" t="e">
        <f t="shared" si="32"/>
        <v>#DIV/0!</v>
      </c>
      <c r="BP55" s="10" t="e">
        <f t="shared" si="32"/>
        <v>#DIV/0!</v>
      </c>
      <c r="BQ55" s="10" t="e">
        <f t="shared" si="32"/>
        <v>#DIV/0!</v>
      </c>
      <c r="BR55" s="9" t="e">
        <f t="shared" si="33"/>
        <v>#DIV/0!</v>
      </c>
      <c r="BS55" s="10"/>
      <c r="BT55" s="9"/>
      <c r="BU55" s="10"/>
      <c r="BV55" s="10">
        <f>BS55/(基本参数表!$H$22*基本参数表!$L$10*基本参数表!$H$6/1000)</f>
        <v>0</v>
      </c>
      <c r="BW55" s="9">
        <f>BT55/(基本参数表!$H$22*基本参数表!$L$10*基本参数表!$D$6/1000)</f>
        <v>0</v>
      </c>
      <c r="BX55" s="10">
        <f>BU55/(基本参数表!$H$22*基本参数表!$L$10*基本参数表!$H$6/1000)</f>
        <v>0</v>
      </c>
      <c r="BY55" s="22"/>
      <c r="BZ55" s="22"/>
    </row>
    <row r="56" spans="1:78" s="12" customFormat="1" hidden="1">
      <c r="A56" s="68"/>
      <c r="B56" s="20">
        <v>4</v>
      </c>
      <c r="C56" s="10">
        <f t="shared" si="41"/>
        <v>0.99209929001565178</v>
      </c>
      <c r="D56" s="10">
        <f t="shared" si="42"/>
        <v>0.10427383718471565</v>
      </c>
      <c r="E56" s="10">
        <f t="shared" ref="E56:E60" si="43">SIN(RADIANS(B56))</f>
        <v>6.9756473744125302E-2</v>
      </c>
      <c r="F56" s="10"/>
      <c r="G56" s="10"/>
      <c r="H56" s="10"/>
      <c r="I56" s="23">
        <f t="shared" si="26"/>
        <v>0</v>
      </c>
      <c r="J56" s="10"/>
      <c r="K56" s="10"/>
      <c r="L56" s="23">
        <f t="shared" si="27"/>
        <v>0</v>
      </c>
      <c r="M56" s="10"/>
      <c r="N56" s="10"/>
      <c r="O56" s="10"/>
      <c r="P56" s="10"/>
      <c r="Q56" s="23">
        <f t="shared" si="28"/>
        <v>0</v>
      </c>
      <c r="R56" s="10"/>
      <c r="S56" s="10"/>
      <c r="T56" s="10"/>
      <c r="U56" s="23">
        <f t="shared" si="5"/>
        <v>0</v>
      </c>
      <c r="V56" s="10"/>
      <c r="W56" s="10"/>
      <c r="X56" s="23">
        <f t="shared" si="29"/>
        <v>0</v>
      </c>
      <c r="Y56" s="10"/>
      <c r="Z56" s="10"/>
      <c r="AA56" s="10"/>
      <c r="AB56" s="10"/>
      <c r="AC56" s="10">
        <f t="shared" si="30"/>
        <v>0</v>
      </c>
      <c r="AD56" s="10"/>
      <c r="AE56" s="10"/>
      <c r="AF56" s="10"/>
      <c r="AG56" s="23">
        <f t="shared" si="31"/>
        <v>0</v>
      </c>
      <c r="AH56" s="10"/>
      <c r="AI56" s="10"/>
      <c r="AJ56" s="23">
        <f t="shared" si="9"/>
        <v>0</v>
      </c>
      <c r="AK56" s="10"/>
      <c r="AL56" s="10"/>
      <c r="AM56" s="10"/>
      <c r="AN56" s="10"/>
      <c r="AO56" s="10">
        <f t="shared" si="1"/>
        <v>0</v>
      </c>
      <c r="AP56" s="10">
        <f>-(-F56*SIN(RADIANS($A$54))+AD56*COS(RADIANS($A$54)))/(基本参数表!$H$22*基本参数表!$L$10)</f>
        <v>0</v>
      </c>
      <c r="AQ56" s="10">
        <f>-(-I56*SIN(RADIANS($A$54))+AG56*COS(RADIANS($A$54)))/(基本参数表!$H$22*基本参数表!$L$10)</f>
        <v>0</v>
      </c>
      <c r="AR56" s="10">
        <f>-(-L56*SIN(RADIANS($A$54))+AJ56*COS(RADIANS($A$54)))/(基本参数表!$H$22*基本参数表!$L$10)</f>
        <v>0</v>
      </c>
      <c r="AS56" s="10">
        <f>-(-M56*SIN(RADIANS($A$54))+AK56*COS(RADIANS($A$54)))/(基本参数表!$H$22*基本参数表!$L$10)</f>
        <v>0</v>
      </c>
      <c r="AT56" s="10">
        <f>-(-N56*SIN(RADIANS($A$54))+AL56*COS(RADIANS($A$54)))/(基本参数表!$H$22*基本参数表!$L$10)</f>
        <v>0</v>
      </c>
      <c r="AU56" s="10">
        <f>-(-O56*SIN(RADIANS($A$54))+AM56*COS(RADIANS($A$54)))/(基本参数表!$H$22*基本参数表!$L$10)</f>
        <v>0</v>
      </c>
      <c r="AV56" s="10">
        <f>-(-P56*SIN(RADIANS($A$54))+AN56*COS(RADIANS($A$54)))/(基本参数表!$H$22*基本参数表!$L$10)</f>
        <v>0</v>
      </c>
      <c r="AW56" s="9">
        <f>-(-Q56*SIN(RADIANS($A$54))+AO56*COS(RADIANS($A$54)))/(基本参数表!$H$22*基本参数表!$L$10)</f>
        <v>0</v>
      </c>
      <c r="AX56" s="10">
        <f>-(F56*COS(RADIANS($A$54))*COS(RADIANS(B56))+R56*SIN(RADIANS(B56))+AD56*SIN(RADIANS($A$54))*COS(RADIANS(B56)))/(基本参数表!$H$22*基本参数表!$L$10)</f>
        <v>0</v>
      </c>
      <c r="AY56" s="10">
        <f>-(I56*COS(RADIANS($A$54))*COS(RADIANS(B56))+U56*SIN(RADIANS(B56))+AG56*SIN(RADIANS($A$54))*COS(RADIANS(B56)))/(基本参数表!$H$22*基本参数表!$L$10)</f>
        <v>0</v>
      </c>
      <c r="AZ56" s="10">
        <f>-(L56*COS(RADIANS($A$54))*COS(RADIANS(C56))+X56*SIN(RADIANS(C56))+AJ56*SIN(RADIANS($A$54))*COS(RADIANS(C56)))/(基本参数表!$H$22*基本参数表!$L$10)</f>
        <v>0</v>
      </c>
      <c r="BA56" s="10">
        <f>-(M56*COS(RADIANS($A$54))*COS(RADIANS(D56))+Y56*SIN(RADIANS(D56))+AK56*SIN(RADIANS($A$54))*COS(RADIANS(D56)))/(基本参数表!$H$22*基本参数表!$L$10)</f>
        <v>0</v>
      </c>
      <c r="BB56" s="10">
        <f>-(N56*COS(RADIANS($A$54))*COS(RADIANS(E56))+Z56*SIN(RADIANS(E56))+AL56*SIN(RADIANS($A$54))*COS(RADIANS(E56)))/(基本参数表!$H$22*基本参数表!$L$10)</f>
        <v>0</v>
      </c>
      <c r="BC56" s="10">
        <f>-(O56*COS(RADIANS($A$54))*COS(RADIANS(F56))+AA56*SIN(RADIANS(F56))+AM56*SIN(RADIANS($A$54))*COS(RADIANS(F56)))/(基本参数表!$H$22*基本参数表!$L$10)</f>
        <v>0</v>
      </c>
      <c r="BD56" s="10">
        <f>-(P56*COS(RADIANS($A$54))*COS(RADIANS(I56))+AB56*SIN(RADIANS(I56))+AN56*SIN(RADIANS($A$54))*COS(RADIANS(I56)))/(基本参数表!$H$22*基本参数表!$L$10)</f>
        <v>0</v>
      </c>
      <c r="BE56" s="9">
        <f>-(Q56*COS(RADIANS($A$54))*COS(RADIANS(L56))+AC56*SIN(RADIANS(L56))+AO56*SIN(RADIANS($A$54))*COS(RADIANS(L56)))/(基本参数表!$H$22*基本参数表!$L$10)</f>
        <v>0</v>
      </c>
      <c r="BF56" s="10">
        <f>(-F56*COS(RADIANS($A$54))*SIN(RADIANS(B56))+R56*COS(RADIANS(B56))-AD56*SIN(RADIANS($A$54))*SIN(RADIANS(B56)))/(基本参数表!$H$22*基本参数表!$L$10)</f>
        <v>0</v>
      </c>
      <c r="BG56" s="10">
        <f>(-I56*COS(RADIANS($A$54))*SIN(RADIANS(B56))+U56*COS(RADIANS(B56))-AG56*SIN(RADIANS($A$54))*SIN(RADIANS(B56)))/(基本参数表!$H$22*基本参数表!$L$10)</f>
        <v>0</v>
      </c>
      <c r="BH56" s="10">
        <f>(-L56*COS(RADIANS($A$54))*SIN(RADIANS(B56))+X56*COS(RADIANS(B56))-AJ56*SIN(RADIANS($A$54))*SIN(RADIANS(B56)))/(基本参数表!$H$22*基本参数表!$L$10)</f>
        <v>0</v>
      </c>
      <c r="BI56" s="10">
        <f>(-M56*COS(RADIANS($A$54))*SIN(RADIANS(B56))+Y56*COS(RADIANS(B56))-AK56*SIN(RADIANS($A$54))*SIN(RADIANS(B56)))/(基本参数表!$H$22*基本参数表!$L$10)</f>
        <v>0</v>
      </c>
      <c r="BJ56" s="10">
        <f>(-N56*COS(RADIANS($A$54))*SIN(RADIANS(B56))+Z56*COS(RADIANS(B56))-AL56*SIN(RADIANS($A$54))*SIN(RADIANS(B56)))/(基本参数表!$H$22*基本参数表!$L$10)</f>
        <v>0</v>
      </c>
      <c r="BK56" s="10">
        <f>(-O56*COS(RADIANS($A$54))*SIN(RADIANS(B56))+AA56*COS(RADIANS(B56))-AM56*SIN(RADIANS($A$54))*SIN(RADIANS(B56)))/(基本参数表!$H$22*基本参数表!$L$10)</f>
        <v>0</v>
      </c>
      <c r="BL56" s="10">
        <f>(-P56*COS(RADIANS($A$54))*SIN(RADIANS(B56))+AB56*COS(RADIANS(B56))-AN56*SIN(RADIANS($A$54))*SIN(RADIANS(B56)))/(基本参数表!$H$22*基本参数表!$L$10)</f>
        <v>0</v>
      </c>
      <c r="BM56" s="9">
        <f>(-Q56*COS(RADIANS($A$54))*SIN(RADIANS(B56))+AC56*COS(RADIANS(B56))-AO56*SIN(RADIANS($A$54))*SIN(RADIANS(B56)))/(基本参数表!$H$22*基本参数表!$L$10)</f>
        <v>0</v>
      </c>
      <c r="BN56" s="10" t="e">
        <f t="shared" si="32"/>
        <v>#DIV/0!</v>
      </c>
      <c r="BO56" s="10" t="e">
        <f t="shared" si="32"/>
        <v>#DIV/0!</v>
      </c>
      <c r="BP56" s="10" t="e">
        <f t="shared" si="32"/>
        <v>#DIV/0!</v>
      </c>
      <c r="BQ56" s="10" t="e">
        <f t="shared" si="32"/>
        <v>#DIV/0!</v>
      </c>
      <c r="BR56" s="9" t="e">
        <f t="shared" si="33"/>
        <v>#DIV/0!</v>
      </c>
      <c r="BS56" s="10"/>
      <c r="BT56" s="9"/>
      <c r="BU56" s="10"/>
      <c r="BV56" s="10">
        <f>BS56/(基本参数表!$H$22*基本参数表!$L$10*基本参数表!$H$6/1000)</f>
        <v>0</v>
      </c>
      <c r="BW56" s="9">
        <f>BT56/(基本参数表!$H$22*基本参数表!$L$10*基本参数表!$D$6/1000)</f>
        <v>0</v>
      </c>
      <c r="BX56" s="10">
        <f>BU56/(基本参数表!$H$22*基本参数表!$L$10*基本参数表!$H$6/1000)</f>
        <v>0</v>
      </c>
      <c r="BY56" s="22"/>
      <c r="BZ56" s="22"/>
    </row>
    <row r="57" spans="1:78" s="12" customFormat="1" hidden="1">
      <c r="A57" s="68"/>
      <c r="B57" s="20">
        <v>6</v>
      </c>
      <c r="C57" s="10">
        <f t="shared" si="41"/>
        <v>0.98907380036690273</v>
      </c>
      <c r="D57" s="10">
        <f t="shared" si="42"/>
        <v>0.10395584540887966</v>
      </c>
      <c r="E57" s="10">
        <f t="shared" si="43"/>
        <v>0.10452846326765347</v>
      </c>
      <c r="F57" s="10"/>
      <c r="G57" s="10"/>
      <c r="H57" s="10"/>
      <c r="I57" s="23">
        <f t="shared" si="26"/>
        <v>0</v>
      </c>
      <c r="J57" s="10"/>
      <c r="K57" s="10"/>
      <c r="L57" s="23">
        <f t="shared" si="27"/>
        <v>0</v>
      </c>
      <c r="M57" s="10"/>
      <c r="N57" s="10"/>
      <c r="O57" s="10"/>
      <c r="P57" s="10"/>
      <c r="Q57" s="23">
        <f t="shared" si="28"/>
        <v>0</v>
      </c>
      <c r="R57" s="10"/>
      <c r="S57" s="10"/>
      <c r="T57" s="10"/>
      <c r="U57" s="23">
        <f t="shared" si="5"/>
        <v>0</v>
      </c>
      <c r="V57" s="10"/>
      <c r="W57" s="10"/>
      <c r="X57" s="23">
        <f t="shared" si="29"/>
        <v>0</v>
      </c>
      <c r="Y57" s="10"/>
      <c r="Z57" s="10"/>
      <c r="AA57" s="10"/>
      <c r="AB57" s="10"/>
      <c r="AC57" s="10">
        <f t="shared" si="30"/>
        <v>0</v>
      </c>
      <c r="AD57" s="10"/>
      <c r="AE57" s="10"/>
      <c r="AF57" s="10"/>
      <c r="AG57" s="23">
        <f t="shared" si="31"/>
        <v>0</v>
      </c>
      <c r="AH57" s="10"/>
      <c r="AI57" s="10"/>
      <c r="AJ57" s="23">
        <f t="shared" si="9"/>
        <v>0</v>
      </c>
      <c r="AK57" s="10"/>
      <c r="AL57" s="10"/>
      <c r="AM57" s="10"/>
      <c r="AN57" s="10"/>
      <c r="AO57" s="10">
        <f t="shared" si="1"/>
        <v>0</v>
      </c>
      <c r="AP57" s="10">
        <f>-(-F57*SIN(RADIANS($A$54))+AD57*COS(RADIANS($A$54)))/(基本参数表!$H$22*基本参数表!$L$10)</f>
        <v>0</v>
      </c>
      <c r="AQ57" s="10">
        <f>-(-I57*SIN(RADIANS($A$54))+AG57*COS(RADIANS($A$54)))/(基本参数表!$H$22*基本参数表!$L$10)</f>
        <v>0</v>
      </c>
      <c r="AR57" s="10">
        <f>-(-L57*SIN(RADIANS($A$54))+AJ57*COS(RADIANS($A$54)))/(基本参数表!$H$22*基本参数表!$L$10)</f>
        <v>0</v>
      </c>
      <c r="AS57" s="10">
        <f>-(-M57*SIN(RADIANS($A$54))+AK57*COS(RADIANS($A$54)))/(基本参数表!$H$22*基本参数表!$L$10)</f>
        <v>0</v>
      </c>
      <c r="AT57" s="10">
        <f>-(-N57*SIN(RADIANS($A$54))+AL57*COS(RADIANS($A$54)))/(基本参数表!$H$22*基本参数表!$L$10)</f>
        <v>0</v>
      </c>
      <c r="AU57" s="10">
        <f>-(-O57*SIN(RADIANS($A$54))+AM57*COS(RADIANS($A$54)))/(基本参数表!$H$22*基本参数表!$L$10)</f>
        <v>0</v>
      </c>
      <c r="AV57" s="10">
        <f>-(-P57*SIN(RADIANS($A$54))+AN57*COS(RADIANS($A$54)))/(基本参数表!$H$22*基本参数表!$L$10)</f>
        <v>0</v>
      </c>
      <c r="AW57" s="10">
        <f>-(-Q57*SIN(RADIANS($A$54))+AO57*COS(RADIANS($A$54)))/(基本参数表!$H$22*基本参数表!$L$10)</f>
        <v>0</v>
      </c>
      <c r="AX57" s="10">
        <f>-(F57*COS(RADIANS($A$54))*COS(RADIANS(B57))+R57*SIN(RADIANS(B57))+AD57*SIN(RADIANS($A$54))*COS(RADIANS(B57)))/(基本参数表!$H$22*基本参数表!$L$10)</f>
        <v>0</v>
      </c>
      <c r="AY57" s="10">
        <f>-(I57*COS(RADIANS($A$54))*COS(RADIANS(B57))+U57*SIN(RADIANS(B57))+AG57*SIN(RADIANS($A$54))*COS(RADIANS(B57)))/(基本参数表!$H$22*基本参数表!$L$10)</f>
        <v>0</v>
      </c>
      <c r="AZ57" s="10">
        <f>-(L57*COS(RADIANS($A$54))*COS(RADIANS(C57))+X57*SIN(RADIANS(C57))+AJ57*SIN(RADIANS($A$54))*COS(RADIANS(C57)))/(基本参数表!$H$22*基本参数表!$L$10)</f>
        <v>0</v>
      </c>
      <c r="BA57" s="10">
        <f>-(M57*COS(RADIANS($A$54))*COS(RADIANS(D57))+Y57*SIN(RADIANS(D57))+AK57*SIN(RADIANS($A$54))*COS(RADIANS(D57)))/(基本参数表!$H$22*基本参数表!$L$10)</f>
        <v>0</v>
      </c>
      <c r="BB57" s="10">
        <f>-(N57*COS(RADIANS($A$54))*COS(RADIANS(E57))+Z57*SIN(RADIANS(E57))+AL57*SIN(RADIANS($A$54))*COS(RADIANS(E57)))/(基本参数表!$H$22*基本参数表!$L$10)</f>
        <v>0</v>
      </c>
      <c r="BC57" s="10">
        <f>-(O57*COS(RADIANS($A$54))*COS(RADIANS(F57))+AA57*SIN(RADIANS(F57))+AM57*SIN(RADIANS($A$54))*COS(RADIANS(F57)))/(基本参数表!$H$22*基本参数表!$L$10)</f>
        <v>0</v>
      </c>
      <c r="BD57" s="10">
        <f>-(P57*COS(RADIANS($A$54))*COS(RADIANS(I57))+AB57*SIN(RADIANS(I57))+AN57*SIN(RADIANS($A$54))*COS(RADIANS(I57)))/(基本参数表!$H$22*基本参数表!$L$10)</f>
        <v>0</v>
      </c>
      <c r="BE57" s="9">
        <f>-(Q57*COS(RADIANS($A$54))*COS(RADIANS(L57))+AC57*SIN(RADIANS(L57))+AO57*SIN(RADIANS($A$54))*COS(RADIANS(L57)))/(基本参数表!$H$22*基本参数表!$L$10)</f>
        <v>0</v>
      </c>
      <c r="BF57" s="10">
        <f>(-F57*COS(RADIANS($A$54))*SIN(RADIANS(B57))+R57*COS(RADIANS(B57))-AD57*SIN(RADIANS($A$54))*SIN(RADIANS(B57)))/(基本参数表!$H$22*基本参数表!$L$10)</f>
        <v>0</v>
      </c>
      <c r="BG57" s="10">
        <f>(-I57*COS(RADIANS($A$54))*SIN(RADIANS(B57))+U57*COS(RADIANS(B57))-AG57*SIN(RADIANS($A$54))*SIN(RADIANS(B57)))/(基本参数表!$H$22*基本参数表!$L$10)</f>
        <v>0</v>
      </c>
      <c r="BH57" s="10">
        <f>(-L57*COS(RADIANS($A$54))*SIN(RADIANS(B57))+X57*COS(RADIANS(B57))-AJ57*SIN(RADIANS($A$54))*SIN(RADIANS(B57)))/(基本参数表!$H$22*基本参数表!$L$10)</f>
        <v>0</v>
      </c>
      <c r="BI57" s="10">
        <f>(-M57*COS(RADIANS($A$54))*SIN(RADIANS(B57))+Y57*COS(RADIANS(B57))-AK57*SIN(RADIANS($A$54))*SIN(RADIANS(B57)))/(基本参数表!$H$22*基本参数表!$L$10)</f>
        <v>0</v>
      </c>
      <c r="BJ57" s="10">
        <f>(-N57*COS(RADIANS($A$54))*SIN(RADIANS(B57))+Z57*COS(RADIANS(B57))-AL57*SIN(RADIANS($A$54))*SIN(RADIANS(B57)))/(基本参数表!$H$22*基本参数表!$L$10)</f>
        <v>0</v>
      </c>
      <c r="BK57" s="10">
        <f>(-O57*COS(RADIANS($A$54))*SIN(RADIANS(B57))+AA57*COS(RADIANS(B57))-AM57*SIN(RADIANS($A$54))*SIN(RADIANS(B57)))/(基本参数表!$H$22*基本参数表!$L$10)</f>
        <v>0</v>
      </c>
      <c r="BL57" s="10">
        <f>(-P57*COS(RADIANS($A$54))*SIN(RADIANS(B57))+AB57*COS(RADIANS(B57))-AN57*SIN(RADIANS($A$54))*SIN(RADIANS(B57)))/(基本参数表!$H$22*基本参数表!$L$10)</f>
        <v>0</v>
      </c>
      <c r="BM57" s="9">
        <f>(-Q57*COS(RADIANS($A$54))*SIN(RADIANS(B57))+AC57*COS(RADIANS(B57))-AO57*SIN(RADIANS($A$54))*SIN(RADIANS(B57)))/(基本参数表!$H$22*基本参数表!$L$10)</f>
        <v>0</v>
      </c>
      <c r="BN57" s="10" t="e">
        <f t="shared" si="32"/>
        <v>#DIV/0!</v>
      </c>
      <c r="BO57" s="10" t="e">
        <f t="shared" si="32"/>
        <v>#DIV/0!</v>
      </c>
      <c r="BP57" s="10" t="e">
        <f t="shared" si="32"/>
        <v>#DIV/0!</v>
      </c>
      <c r="BQ57" s="10" t="e">
        <f t="shared" si="32"/>
        <v>#DIV/0!</v>
      </c>
      <c r="BR57" s="9" t="e">
        <f t="shared" si="33"/>
        <v>#DIV/0!</v>
      </c>
      <c r="BS57" s="10"/>
      <c r="BT57" s="9"/>
      <c r="BU57" s="10"/>
      <c r="BV57" s="10">
        <f>BS57/(基本参数表!$H$22*基本参数表!$L$10*基本参数表!$H$6/1000)</f>
        <v>0</v>
      </c>
      <c r="BW57" s="9">
        <f>BT57/(基本参数表!$H$22*基本参数表!$L$10*基本参数表!$D$6/1000)</f>
        <v>0</v>
      </c>
      <c r="BX57" s="10">
        <f>BU57/(基本参数表!$H$22*基本参数表!$L$10*基本参数表!$H$6/1000)</f>
        <v>0</v>
      </c>
      <c r="BY57" s="22"/>
      <c r="BZ57" s="22"/>
    </row>
    <row r="58" spans="1:78" s="12" customFormat="1" hidden="1">
      <c r="A58" s="68"/>
      <c r="B58" s="20">
        <v>8</v>
      </c>
      <c r="C58" s="10">
        <f t="shared" si="41"/>
        <v>0.98484327664754612</v>
      </c>
      <c r="D58" s="10">
        <f t="shared" si="42"/>
        <v>0.10351119944858338</v>
      </c>
      <c r="E58" s="10">
        <f t="shared" si="43"/>
        <v>0.13917310096006544</v>
      </c>
      <c r="F58" s="10"/>
      <c r="G58" s="10"/>
      <c r="H58" s="10"/>
      <c r="I58" s="23">
        <f t="shared" si="26"/>
        <v>0</v>
      </c>
      <c r="J58" s="10"/>
      <c r="K58" s="10"/>
      <c r="L58" s="23">
        <f t="shared" si="27"/>
        <v>0</v>
      </c>
      <c r="M58" s="10"/>
      <c r="N58" s="10"/>
      <c r="O58" s="10"/>
      <c r="P58" s="10"/>
      <c r="Q58" s="23">
        <f t="shared" si="28"/>
        <v>0</v>
      </c>
      <c r="R58" s="10"/>
      <c r="S58" s="10"/>
      <c r="T58" s="10"/>
      <c r="U58" s="23">
        <f t="shared" si="5"/>
        <v>0</v>
      </c>
      <c r="V58" s="10"/>
      <c r="W58" s="10"/>
      <c r="X58" s="23">
        <f t="shared" si="29"/>
        <v>0</v>
      </c>
      <c r="Y58" s="10"/>
      <c r="Z58" s="10"/>
      <c r="AA58" s="10"/>
      <c r="AB58" s="10"/>
      <c r="AC58" s="10">
        <f t="shared" si="30"/>
        <v>0</v>
      </c>
      <c r="AD58" s="10"/>
      <c r="AE58" s="10"/>
      <c r="AF58" s="10"/>
      <c r="AG58" s="23">
        <f t="shared" si="31"/>
        <v>0</v>
      </c>
      <c r="AH58" s="10"/>
      <c r="AI58" s="10"/>
      <c r="AJ58" s="23">
        <f t="shared" si="9"/>
        <v>0</v>
      </c>
      <c r="AK58" s="10"/>
      <c r="AL58" s="10"/>
      <c r="AM58" s="10"/>
      <c r="AN58" s="10"/>
      <c r="AO58" s="10">
        <f t="shared" si="1"/>
        <v>0</v>
      </c>
      <c r="AP58" s="10">
        <f>-(-F58*SIN(RADIANS($A$54))+AD58*COS(RADIANS($A$54)))/(基本参数表!$H$22*基本参数表!$L$10)</f>
        <v>0</v>
      </c>
      <c r="AQ58" s="10">
        <f>-(-I58*SIN(RADIANS($A$54))+AG58*COS(RADIANS($A$54)))/(基本参数表!$H$22*基本参数表!$L$10)</f>
        <v>0</v>
      </c>
      <c r="AR58" s="10">
        <f>-(-L58*SIN(RADIANS($A$54))+AJ58*COS(RADIANS($A$54)))/(基本参数表!$H$22*基本参数表!$L$10)</f>
        <v>0</v>
      </c>
      <c r="AS58" s="10">
        <f>-(-M58*SIN(RADIANS($A$54))+AK58*COS(RADIANS($A$54)))/(基本参数表!$H$22*基本参数表!$L$10)</f>
        <v>0</v>
      </c>
      <c r="AT58" s="10">
        <f>-(-N58*SIN(RADIANS($A$54))+AL58*COS(RADIANS($A$54)))/(基本参数表!$H$22*基本参数表!$L$10)</f>
        <v>0</v>
      </c>
      <c r="AU58" s="10">
        <f>-(-O58*SIN(RADIANS($A$54))+AM58*COS(RADIANS($A$54)))/(基本参数表!$H$22*基本参数表!$L$10)</f>
        <v>0</v>
      </c>
      <c r="AV58" s="10">
        <f>-(-P58*SIN(RADIANS($A$54))+AN58*COS(RADIANS($A$54)))/(基本参数表!$H$22*基本参数表!$L$10)</f>
        <v>0</v>
      </c>
      <c r="AW58" s="9">
        <f>-(-Q58*SIN(RADIANS($A$54))+AO58*COS(RADIANS($A$54)))/(基本参数表!$H$22*基本参数表!$L$10)</f>
        <v>0</v>
      </c>
      <c r="AX58" s="10">
        <f>-(F58*COS(RADIANS($A$54))*COS(RADIANS(B58))+R58*SIN(RADIANS(B58))+AD58*SIN(RADIANS($A$54))*COS(RADIANS(B58)))/(基本参数表!$H$22*基本参数表!$L$10)</f>
        <v>0</v>
      </c>
      <c r="AY58" s="10">
        <f>-(I58*COS(RADIANS($A$54))*COS(RADIANS(B58))+U58*SIN(RADIANS(B58))+AG58*SIN(RADIANS($A$54))*COS(RADIANS(B58)))/(基本参数表!$H$22*基本参数表!$L$10)</f>
        <v>0</v>
      </c>
      <c r="AZ58" s="10">
        <f>-(L58*COS(RADIANS($A$54))*COS(RADIANS(C58))+X58*SIN(RADIANS(C58))+AJ58*SIN(RADIANS($A$54))*COS(RADIANS(C58)))/(基本参数表!$H$22*基本参数表!$L$10)</f>
        <v>0</v>
      </c>
      <c r="BA58" s="10">
        <f>-(M58*COS(RADIANS($A$54))*COS(RADIANS(D58))+Y58*SIN(RADIANS(D58))+AK58*SIN(RADIANS($A$54))*COS(RADIANS(D58)))/(基本参数表!$H$22*基本参数表!$L$10)</f>
        <v>0</v>
      </c>
      <c r="BB58" s="10">
        <f>-(N58*COS(RADIANS($A$54))*COS(RADIANS(E58))+Z58*SIN(RADIANS(E58))+AL58*SIN(RADIANS($A$54))*COS(RADIANS(E58)))/(基本参数表!$H$22*基本参数表!$L$10)</f>
        <v>0</v>
      </c>
      <c r="BC58" s="10">
        <f>-(O58*COS(RADIANS($A$54))*COS(RADIANS(F58))+AA58*SIN(RADIANS(F58))+AM58*SIN(RADIANS($A$54))*COS(RADIANS(F58)))/(基本参数表!$H$22*基本参数表!$L$10)</f>
        <v>0</v>
      </c>
      <c r="BD58" s="10">
        <f>-(P58*COS(RADIANS($A$54))*COS(RADIANS(I58))+AB58*SIN(RADIANS(I58))+AN58*SIN(RADIANS($A$54))*COS(RADIANS(I58)))/(基本参数表!$H$22*基本参数表!$L$10)</f>
        <v>0</v>
      </c>
      <c r="BE58" s="9">
        <f>-(Q58*COS(RADIANS($A$54))*COS(RADIANS(L58))+AC58*SIN(RADIANS(L58))+AO58*SIN(RADIANS($A$54))*COS(RADIANS(L58)))/(基本参数表!$H$22*基本参数表!$L$10)</f>
        <v>0</v>
      </c>
      <c r="BF58" s="10">
        <f>(-F58*COS(RADIANS($A$54))*SIN(RADIANS(B58))+R58*COS(RADIANS(B58))-AD58*SIN(RADIANS($A$54))*SIN(RADIANS(B58)))/(基本参数表!$H$22*基本参数表!$L$10)</f>
        <v>0</v>
      </c>
      <c r="BG58" s="10">
        <f>(-I58*COS(RADIANS($A$54))*SIN(RADIANS(B58))+U58*COS(RADIANS(B58))-AG58*SIN(RADIANS($A$54))*SIN(RADIANS(B58)))/(基本参数表!$H$22*基本参数表!$L$10)</f>
        <v>0</v>
      </c>
      <c r="BH58" s="10">
        <f>(-L58*COS(RADIANS($A$54))*SIN(RADIANS(B58))+X58*COS(RADIANS(B58))-AJ58*SIN(RADIANS($A$54))*SIN(RADIANS(B58)))/(基本参数表!$H$22*基本参数表!$L$10)</f>
        <v>0</v>
      </c>
      <c r="BI58" s="10">
        <f>(-M58*COS(RADIANS($A$54))*SIN(RADIANS(B58))+Y58*COS(RADIANS(B58))-AK58*SIN(RADIANS($A$54))*SIN(RADIANS(B58)))/(基本参数表!$H$22*基本参数表!$L$10)</f>
        <v>0</v>
      </c>
      <c r="BJ58" s="10">
        <f>(-N58*COS(RADIANS($A$54))*SIN(RADIANS(B58))+Z58*COS(RADIANS(B58))-AL58*SIN(RADIANS($A$54))*SIN(RADIANS(B58)))/(基本参数表!$H$22*基本参数表!$L$10)</f>
        <v>0</v>
      </c>
      <c r="BK58" s="10">
        <f>(-O58*COS(RADIANS($A$54))*SIN(RADIANS(B58))+AA58*COS(RADIANS(B58))-AM58*SIN(RADIANS($A$54))*SIN(RADIANS(B58)))/(基本参数表!$H$22*基本参数表!$L$10)</f>
        <v>0</v>
      </c>
      <c r="BL58" s="10">
        <f>(-P58*COS(RADIANS($A$54))*SIN(RADIANS(B58))+AB58*COS(RADIANS(B58))-AN58*SIN(RADIANS($A$54))*SIN(RADIANS(B58)))/(基本参数表!$H$22*基本参数表!$L$10)</f>
        <v>0</v>
      </c>
      <c r="BM58" s="9">
        <f>(-Q58*COS(RADIANS($A$54))*SIN(RADIANS(B58))+AC58*COS(RADIANS(B58))-AO58*SIN(RADIANS($A$54))*SIN(RADIANS(B58)))/(基本参数表!$H$22*基本参数表!$L$10)</f>
        <v>0</v>
      </c>
      <c r="BN58" s="10" t="e">
        <f t="shared" si="32"/>
        <v>#DIV/0!</v>
      </c>
      <c r="BO58" s="10" t="e">
        <f t="shared" si="32"/>
        <v>#DIV/0!</v>
      </c>
      <c r="BP58" s="10" t="e">
        <f t="shared" si="32"/>
        <v>#DIV/0!</v>
      </c>
      <c r="BQ58" s="10" t="e">
        <f t="shared" si="32"/>
        <v>#DIV/0!</v>
      </c>
      <c r="BR58" s="9" t="e">
        <f t="shared" si="33"/>
        <v>#DIV/0!</v>
      </c>
      <c r="BS58" s="10"/>
      <c r="BT58" s="9"/>
      <c r="BU58" s="10"/>
      <c r="BV58" s="10">
        <f>BS58/(基本参数表!$H$22*基本参数表!$L$10*基本参数表!$H$6/1000)</f>
        <v>0</v>
      </c>
      <c r="BW58" s="9">
        <f>BT58/(基本参数表!$H$22*基本参数表!$L$10*基本参数表!$D$6/1000)</f>
        <v>0</v>
      </c>
      <c r="BX58" s="10">
        <f>BU58/(基本参数表!$H$22*基本参数表!$L$10*基本参数表!$H$6/1000)</f>
        <v>0</v>
      </c>
      <c r="BY58" s="22"/>
      <c r="BZ58" s="22"/>
    </row>
    <row r="59" spans="1:78" s="12" customFormat="1" hidden="1">
      <c r="A59" s="68"/>
      <c r="B59" s="20">
        <v>10</v>
      </c>
      <c r="C59" s="10">
        <f t="shared" si="41"/>
        <v>0.97941287309907143</v>
      </c>
      <c r="D59" s="10">
        <f t="shared" si="42"/>
        <v>0.10294044103643694</v>
      </c>
      <c r="E59" s="10">
        <f t="shared" si="43"/>
        <v>0.17364817766693033</v>
      </c>
      <c r="F59" s="10"/>
      <c r="G59" s="10"/>
      <c r="H59" s="10"/>
      <c r="I59" s="23">
        <f t="shared" si="26"/>
        <v>0</v>
      </c>
      <c r="J59" s="10"/>
      <c r="K59" s="10"/>
      <c r="L59" s="23">
        <f t="shared" si="27"/>
        <v>0</v>
      </c>
      <c r="M59" s="10"/>
      <c r="N59" s="10"/>
      <c r="O59" s="10"/>
      <c r="P59" s="10"/>
      <c r="Q59" s="23">
        <f t="shared" si="28"/>
        <v>0</v>
      </c>
      <c r="R59" s="10"/>
      <c r="S59" s="10"/>
      <c r="T59" s="10"/>
      <c r="U59" s="23">
        <f t="shared" si="5"/>
        <v>0</v>
      </c>
      <c r="V59" s="10"/>
      <c r="W59" s="10"/>
      <c r="X59" s="23">
        <f t="shared" si="29"/>
        <v>0</v>
      </c>
      <c r="Y59" s="10"/>
      <c r="Z59" s="10"/>
      <c r="AA59" s="10"/>
      <c r="AB59" s="10"/>
      <c r="AC59" s="10">
        <f t="shared" si="30"/>
        <v>0</v>
      </c>
      <c r="AD59" s="10"/>
      <c r="AE59" s="10"/>
      <c r="AF59" s="10"/>
      <c r="AG59" s="23">
        <f t="shared" si="31"/>
        <v>0</v>
      </c>
      <c r="AH59" s="10"/>
      <c r="AI59" s="10"/>
      <c r="AJ59" s="23">
        <f t="shared" si="9"/>
        <v>0</v>
      </c>
      <c r="AK59" s="10"/>
      <c r="AL59" s="10"/>
      <c r="AM59" s="10"/>
      <c r="AN59" s="10"/>
      <c r="AO59" s="10">
        <f t="shared" si="1"/>
        <v>0</v>
      </c>
      <c r="AP59" s="10">
        <f>-(-F59*SIN(RADIANS($A$54))+AD59*COS(RADIANS($A$54)))/(基本参数表!$H$22*基本参数表!$L$10)</f>
        <v>0</v>
      </c>
      <c r="AQ59" s="10">
        <f>-(-I59*SIN(RADIANS($A$54))+AG59*COS(RADIANS($A$54)))/(基本参数表!$H$22*基本参数表!$L$10)</f>
        <v>0</v>
      </c>
      <c r="AR59" s="10">
        <f>-(-L59*SIN(RADIANS($A$54))+AJ59*COS(RADIANS($A$54)))/(基本参数表!$H$22*基本参数表!$L$10)</f>
        <v>0</v>
      </c>
      <c r="AS59" s="10">
        <f>-(-M59*SIN(RADIANS($A$54))+AK59*COS(RADIANS($A$54)))/(基本参数表!$H$22*基本参数表!$L$10)</f>
        <v>0</v>
      </c>
      <c r="AT59" s="10">
        <f>-(-N59*SIN(RADIANS($A$54))+AL59*COS(RADIANS($A$54)))/(基本参数表!$H$22*基本参数表!$L$10)</f>
        <v>0</v>
      </c>
      <c r="AU59" s="10">
        <f>-(-O59*SIN(RADIANS($A$54))+AM59*COS(RADIANS($A$54)))/(基本参数表!$H$22*基本参数表!$L$10)</f>
        <v>0</v>
      </c>
      <c r="AV59" s="10">
        <f>-(-P59*SIN(RADIANS($A$54))+AN59*COS(RADIANS($A$54)))/(基本参数表!$H$22*基本参数表!$L$10)</f>
        <v>0</v>
      </c>
      <c r="AW59" s="9">
        <f>-(-Q59*SIN(RADIANS($A$54))+AO59*COS(RADIANS($A$54)))/(基本参数表!$H$22*基本参数表!$L$10)</f>
        <v>0</v>
      </c>
      <c r="AX59" s="10">
        <f>-(F59*COS(RADIANS($A$54))*COS(RADIANS(B59))+R59*SIN(RADIANS(B59))+AD59*SIN(RADIANS($A$54))*COS(RADIANS(B59)))/(基本参数表!$H$22*基本参数表!$L$10)</f>
        <v>0</v>
      </c>
      <c r="AY59" s="10">
        <f>-(I59*COS(RADIANS($A$54))*COS(RADIANS(B59))+U59*SIN(RADIANS(B59))+AG59*SIN(RADIANS($A$54))*COS(RADIANS(B59)))/(基本参数表!$H$22*基本参数表!$L$10)</f>
        <v>0</v>
      </c>
      <c r="AZ59" s="10">
        <f>-(L59*COS(RADIANS($A$54))*COS(RADIANS(C59))+X59*SIN(RADIANS(C59))+AJ59*SIN(RADIANS($A$54))*COS(RADIANS(C59)))/(基本参数表!$H$22*基本参数表!$L$10)</f>
        <v>0</v>
      </c>
      <c r="BA59" s="10">
        <f>-(M59*COS(RADIANS($A$54))*COS(RADIANS(D59))+Y59*SIN(RADIANS(D59))+AK59*SIN(RADIANS($A$54))*COS(RADIANS(D59)))/(基本参数表!$H$22*基本参数表!$L$10)</f>
        <v>0</v>
      </c>
      <c r="BB59" s="10">
        <f>-(N59*COS(RADIANS($A$54))*COS(RADIANS(E59))+Z59*SIN(RADIANS(E59))+AL59*SIN(RADIANS($A$54))*COS(RADIANS(E59)))/(基本参数表!$H$22*基本参数表!$L$10)</f>
        <v>0</v>
      </c>
      <c r="BC59" s="10">
        <f>-(O59*COS(RADIANS($A$54))*COS(RADIANS(F59))+AA59*SIN(RADIANS(F59))+AM59*SIN(RADIANS($A$54))*COS(RADIANS(F59)))/(基本参数表!$H$22*基本参数表!$L$10)</f>
        <v>0</v>
      </c>
      <c r="BD59" s="10">
        <f>-(P59*COS(RADIANS($A$54))*COS(RADIANS(I59))+AB59*SIN(RADIANS(I59))+AN59*SIN(RADIANS($A$54))*COS(RADIANS(I59)))/(基本参数表!$H$22*基本参数表!$L$10)</f>
        <v>0</v>
      </c>
      <c r="BE59" s="9">
        <f>-(Q59*COS(RADIANS($A$54))*COS(RADIANS(L59))+AC59*SIN(RADIANS(L59))+AO59*SIN(RADIANS($A$54))*COS(RADIANS(L59)))/(基本参数表!$H$22*基本参数表!$L$10)</f>
        <v>0</v>
      </c>
      <c r="BF59" s="10">
        <f>(-F59*COS(RADIANS($A$54))*SIN(RADIANS(B59))+R59*COS(RADIANS(B59))-AD59*SIN(RADIANS($A$54))*SIN(RADIANS(B59)))/(基本参数表!$H$22*基本参数表!$L$10)</f>
        <v>0</v>
      </c>
      <c r="BG59" s="10">
        <f>(-I59*COS(RADIANS($A$54))*SIN(RADIANS(B59))+U59*COS(RADIANS(B59))-AG59*SIN(RADIANS($A$54))*SIN(RADIANS(B59)))/(基本参数表!$H$22*基本参数表!$L$10)</f>
        <v>0</v>
      </c>
      <c r="BH59" s="10">
        <f>(-L59*COS(RADIANS($A$54))*SIN(RADIANS(B59))+X59*COS(RADIANS(B59))-AJ59*SIN(RADIANS($A$54))*SIN(RADIANS(B59)))/(基本参数表!$H$22*基本参数表!$L$10)</f>
        <v>0</v>
      </c>
      <c r="BI59" s="10">
        <f>(-M59*COS(RADIANS($A$54))*SIN(RADIANS(B59))+Y59*COS(RADIANS(B59))-AK59*SIN(RADIANS($A$54))*SIN(RADIANS(B59)))/(基本参数表!$H$22*基本参数表!$L$10)</f>
        <v>0</v>
      </c>
      <c r="BJ59" s="10">
        <f>(-N59*COS(RADIANS($A$54))*SIN(RADIANS(B59))+Z59*COS(RADIANS(B59))-AL59*SIN(RADIANS($A$54))*SIN(RADIANS(B59)))/(基本参数表!$H$22*基本参数表!$L$10)</f>
        <v>0</v>
      </c>
      <c r="BK59" s="10">
        <f>(-O59*COS(RADIANS($A$54))*SIN(RADIANS(B59))+AA59*COS(RADIANS(B59))-AM59*SIN(RADIANS($A$54))*SIN(RADIANS(B59)))/(基本参数表!$H$22*基本参数表!$L$10)</f>
        <v>0</v>
      </c>
      <c r="BL59" s="10">
        <f>(-P59*COS(RADIANS($A$54))*SIN(RADIANS(B59))+AB59*COS(RADIANS(B59))-AN59*SIN(RADIANS($A$54))*SIN(RADIANS(B59)))/(基本参数表!$H$22*基本参数表!$L$10)</f>
        <v>0</v>
      </c>
      <c r="BM59" s="9">
        <f>(-Q59*COS(RADIANS($A$54))*SIN(RADIANS(B59))+AC59*COS(RADIANS(B59))-AO59*SIN(RADIANS($A$54))*SIN(RADIANS(B59)))/(基本参数表!$H$22*基本参数表!$L$10)</f>
        <v>0</v>
      </c>
      <c r="BN59" s="10" t="e">
        <f t="shared" si="32"/>
        <v>#DIV/0!</v>
      </c>
      <c r="BO59" s="10" t="e">
        <f t="shared" si="32"/>
        <v>#DIV/0!</v>
      </c>
      <c r="BP59" s="10" t="e">
        <f t="shared" si="32"/>
        <v>#DIV/0!</v>
      </c>
      <c r="BQ59" s="10" t="e">
        <f t="shared" si="32"/>
        <v>#DIV/0!</v>
      </c>
      <c r="BR59" s="9" t="e">
        <f t="shared" si="33"/>
        <v>#DIV/0!</v>
      </c>
      <c r="BS59" s="10"/>
      <c r="BT59" s="9"/>
      <c r="BU59" s="10"/>
      <c r="BV59" s="10">
        <f>BS59/(基本参数表!$H$22*基本参数表!$L$10*基本参数表!$H$6/1000)</f>
        <v>0</v>
      </c>
      <c r="BW59" s="9">
        <f>BT59/(基本参数表!$H$22*基本参数表!$L$10*基本参数表!$D$6/1000)</f>
        <v>0</v>
      </c>
      <c r="BX59" s="10">
        <f>BU59/(基本参数表!$H$22*基本参数表!$L$10*基本参数表!$H$6/1000)</f>
        <v>0</v>
      </c>
      <c r="BY59" s="22"/>
      <c r="BZ59" s="22"/>
    </row>
    <row r="60" spans="1:78" s="12" customFormat="1" hidden="1">
      <c r="A60" s="68"/>
      <c r="B60" s="20">
        <v>15</v>
      </c>
      <c r="C60" s="10">
        <f t="shared" si="41"/>
        <v>0.9606343835461697</v>
      </c>
      <c r="D60" s="10">
        <f t="shared" si="42"/>
        <v>0.1009667422525347</v>
      </c>
      <c r="E60" s="10">
        <f t="shared" si="43"/>
        <v>0.25881904510252074</v>
      </c>
      <c r="F60" s="10"/>
      <c r="G60" s="10"/>
      <c r="H60" s="10"/>
      <c r="I60" s="23">
        <f t="shared" si="26"/>
        <v>0</v>
      </c>
      <c r="J60" s="10"/>
      <c r="K60" s="10"/>
      <c r="L60" s="23">
        <f t="shared" si="27"/>
        <v>0</v>
      </c>
      <c r="M60" s="10"/>
      <c r="N60" s="10"/>
      <c r="O60" s="10"/>
      <c r="P60" s="10"/>
      <c r="Q60" s="23">
        <f t="shared" si="28"/>
        <v>0</v>
      </c>
      <c r="R60" s="10"/>
      <c r="S60" s="10"/>
      <c r="T60" s="10"/>
      <c r="U60" s="23">
        <f t="shared" si="5"/>
        <v>0</v>
      </c>
      <c r="V60" s="10"/>
      <c r="W60" s="10"/>
      <c r="X60" s="23">
        <f t="shared" si="29"/>
        <v>0</v>
      </c>
      <c r="Y60" s="10"/>
      <c r="Z60" s="10"/>
      <c r="AA60" s="10"/>
      <c r="AB60" s="10"/>
      <c r="AC60" s="10">
        <f t="shared" si="30"/>
        <v>0</v>
      </c>
      <c r="AD60" s="10"/>
      <c r="AE60" s="10"/>
      <c r="AF60" s="10"/>
      <c r="AG60" s="23">
        <f t="shared" si="31"/>
        <v>0</v>
      </c>
      <c r="AH60" s="10"/>
      <c r="AI60" s="10"/>
      <c r="AJ60" s="23">
        <f t="shared" si="9"/>
        <v>0</v>
      </c>
      <c r="AK60" s="10"/>
      <c r="AL60" s="10"/>
      <c r="AM60" s="10"/>
      <c r="AN60" s="10"/>
      <c r="AO60" s="10">
        <f t="shared" si="1"/>
        <v>0</v>
      </c>
      <c r="AP60" s="10">
        <f>-(-F60*SIN(RADIANS($A$54))+AD60*COS(RADIANS($A$54)))/(基本参数表!$H$22*基本参数表!$L$10)</f>
        <v>0</v>
      </c>
      <c r="AQ60" s="10">
        <f>-(-I60*SIN(RADIANS($A$54))+AG60*COS(RADIANS($A$54)))/(基本参数表!$H$22*基本参数表!$L$10)</f>
        <v>0</v>
      </c>
      <c r="AR60" s="10">
        <f>-(-L60*SIN(RADIANS($A$54))+AJ60*COS(RADIANS($A$54)))/(基本参数表!$H$22*基本参数表!$L$10)</f>
        <v>0</v>
      </c>
      <c r="AS60" s="10">
        <f>-(-M60*SIN(RADIANS($A$54))+AK60*COS(RADIANS($A$54)))/(基本参数表!$H$22*基本参数表!$L$10)</f>
        <v>0</v>
      </c>
      <c r="AT60" s="10">
        <f>-(-N60*SIN(RADIANS($A$54))+AL60*COS(RADIANS($A$54)))/(基本参数表!$H$22*基本参数表!$L$10)</f>
        <v>0</v>
      </c>
      <c r="AU60" s="10">
        <f>-(-O60*SIN(RADIANS($A$54))+AM60*COS(RADIANS($A$54)))/(基本参数表!$H$22*基本参数表!$L$10)</f>
        <v>0</v>
      </c>
      <c r="AV60" s="10">
        <f>-(-P60*SIN(RADIANS($A$54))+AN60*COS(RADIANS($A$54)))/(基本参数表!$H$22*基本参数表!$L$10)</f>
        <v>0</v>
      </c>
      <c r="AW60" s="10">
        <f>-(-Q60*SIN(RADIANS($A$54))+AO60*COS(RADIANS($A$54)))/(基本参数表!$H$22*基本参数表!$L$10)</f>
        <v>0</v>
      </c>
      <c r="AX60" s="10">
        <f>-(F60*COS(RADIANS($A$54))*COS(RADIANS(B60))+R60*SIN(RADIANS(B60))+AD60*SIN(RADIANS($A$54))*COS(RADIANS(B60)))/(基本参数表!$H$22*基本参数表!$L$10)</f>
        <v>0</v>
      </c>
      <c r="AY60" s="10">
        <f>-(I60*COS(RADIANS($A$54))*COS(RADIANS(B60))+U60*SIN(RADIANS(B60))+AG60*SIN(RADIANS($A$54))*COS(RADIANS(B60)))/(基本参数表!$H$22*基本参数表!$L$10)</f>
        <v>0</v>
      </c>
      <c r="AZ60" s="10">
        <f>-(L60*COS(RADIANS($A$54))*COS(RADIANS(C60))+X60*SIN(RADIANS(C60))+AJ60*SIN(RADIANS($A$54))*COS(RADIANS(C60)))/(基本参数表!$H$22*基本参数表!$L$10)</f>
        <v>0</v>
      </c>
      <c r="BA60" s="10">
        <f>-(M60*COS(RADIANS($A$54))*COS(RADIANS(D60))+Y60*SIN(RADIANS(D60))+AK60*SIN(RADIANS($A$54))*COS(RADIANS(D60)))/(基本参数表!$H$22*基本参数表!$L$10)</f>
        <v>0</v>
      </c>
      <c r="BB60" s="10">
        <f>-(N60*COS(RADIANS($A$54))*COS(RADIANS(E60))+Z60*SIN(RADIANS(E60))+AL60*SIN(RADIANS($A$54))*COS(RADIANS(E60)))/(基本参数表!$H$22*基本参数表!$L$10)</f>
        <v>0</v>
      </c>
      <c r="BC60" s="10">
        <f>-(O60*COS(RADIANS($A$54))*COS(RADIANS(F60))+AA60*SIN(RADIANS(F60))+AM60*SIN(RADIANS($A$54))*COS(RADIANS(F60)))/(基本参数表!$H$22*基本参数表!$L$10)</f>
        <v>0</v>
      </c>
      <c r="BD60" s="10">
        <f>-(P60*COS(RADIANS($A$54))*COS(RADIANS(I60))+AB60*SIN(RADIANS(I60))+AN60*SIN(RADIANS($A$54))*COS(RADIANS(I60)))/(基本参数表!$H$22*基本参数表!$L$10)</f>
        <v>0</v>
      </c>
      <c r="BE60" s="9">
        <f>-(Q60*COS(RADIANS($A$54))*COS(RADIANS(L60))+AC60*SIN(RADIANS(L60))+AO60*SIN(RADIANS($A$54))*COS(RADIANS(L60)))/(基本参数表!$H$22*基本参数表!$L$10)</f>
        <v>0</v>
      </c>
      <c r="BF60" s="10">
        <f>(-F60*COS(RADIANS($A$54))*SIN(RADIANS(B60))+R60*COS(RADIANS(B60))-AD60*SIN(RADIANS($A$54))*SIN(RADIANS(B60)))/(基本参数表!$H$22*基本参数表!$L$10)</f>
        <v>0</v>
      </c>
      <c r="BG60" s="10">
        <f>(-I60*COS(RADIANS($A$54))*SIN(RADIANS(B60))+U60*COS(RADIANS(B60))-AG60*SIN(RADIANS($A$54))*SIN(RADIANS(B60)))/(基本参数表!$H$22*基本参数表!$L$10)</f>
        <v>0</v>
      </c>
      <c r="BH60" s="10">
        <f>(-L60*COS(RADIANS($A$54))*SIN(RADIANS(B60))+X60*COS(RADIANS(B60))-AJ60*SIN(RADIANS($A$54))*SIN(RADIANS(B60)))/(基本参数表!$H$22*基本参数表!$L$10)</f>
        <v>0</v>
      </c>
      <c r="BI60" s="10">
        <f>(-M60*COS(RADIANS($A$54))*SIN(RADIANS(B60))+Y60*COS(RADIANS(B60))-AK60*SIN(RADIANS($A$54))*SIN(RADIANS(B60)))/(基本参数表!$H$22*基本参数表!$L$10)</f>
        <v>0</v>
      </c>
      <c r="BJ60" s="10">
        <f>(-N60*COS(RADIANS($A$54))*SIN(RADIANS(B60))+Z60*COS(RADIANS(B60))-AL60*SIN(RADIANS($A$54))*SIN(RADIANS(B60)))/(基本参数表!$H$22*基本参数表!$L$10)</f>
        <v>0</v>
      </c>
      <c r="BK60" s="10">
        <f>(-O60*COS(RADIANS($A$54))*SIN(RADIANS(B60))+AA60*COS(RADIANS(B60))-AM60*SIN(RADIANS($A$54))*SIN(RADIANS(B60)))/(基本参数表!$H$22*基本参数表!$L$10)</f>
        <v>0</v>
      </c>
      <c r="BL60" s="10">
        <f>(-P60*COS(RADIANS($A$54))*SIN(RADIANS(B60))+AB60*COS(RADIANS(B60))-AN60*SIN(RADIANS($A$54))*SIN(RADIANS(B60)))/(基本参数表!$H$22*基本参数表!$L$10)</f>
        <v>0</v>
      </c>
      <c r="BM60" s="9">
        <f>(-Q60*COS(RADIANS($A$54))*SIN(RADIANS(B60))+AC60*COS(RADIANS(B60))-AO60*SIN(RADIANS($A$54))*SIN(RADIANS(B60)))/(基本参数表!$H$22*基本参数表!$L$10)</f>
        <v>0</v>
      </c>
      <c r="BN60" s="10" t="e">
        <f t="shared" si="32"/>
        <v>#DIV/0!</v>
      </c>
      <c r="BO60" s="10" t="e">
        <f t="shared" si="32"/>
        <v>#DIV/0!</v>
      </c>
      <c r="BP60" s="10" t="e">
        <f t="shared" si="32"/>
        <v>#DIV/0!</v>
      </c>
      <c r="BQ60" s="10" t="e">
        <f t="shared" si="32"/>
        <v>#DIV/0!</v>
      </c>
      <c r="BR60" s="9" t="e">
        <f t="shared" si="33"/>
        <v>#DIV/0!</v>
      </c>
      <c r="BS60" s="10"/>
      <c r="BT60" s="9"/>
      <c r="BU60" s="10"/>
      <c r="BV60" s="10">
        <f>BS60/(基本参数表!$H$22*基本参数表!$L$10*基本参数表!$H$6/1000)</f>
        <v>0</v>
      </c>
      <c r="BW60" s="9">
        <f>BT60/(基本参数表!$H$22*基本参数表!$L$10*基本参数表!$D$6/1000)</f>
        <v>0</v>
      </c>
      <c r="BX60" s="10">
        <f>BU60/(基本参数表!$H$22*基本参数表!$L$10*基本参数表!$H$6/1000)</f>
        <v>0</v>
      </c>
      <c r="BY60" s="22"/>
      <c r="BZ60" s="22"/>
    </row>
    <row r="61" spans="1:78" s="12" customFormat="1">
      <c r="A61" s="68">
        <v>8</v>
      </c>
      <c r="B61" s="20">
        <v>0</v>
      </c>
      <c r="C61" s="10">
        <f>COS(RADIANS($A$61))*COS(RADIANS(B61))</f>
        <v>0.99026806874157036</v>
      </c>
      <c r="D61" s="10">
        <f>SIN(RADIANS($A$61))*COS(RADIANS(B61))</f>
        <v>0.13917310096006544</v>
      </c>
      <c r="E61" s="10">
        <f>SIN(RADIANS(B61))</f>
        <v>0</v>
      </c>
      <c r="F61" s="10"/>
      <c r="G61" s="10"/>
      <c r="H61" s="10"/>
      <c r="I61" s="23">
        <f t="shared" si="26"/>
        <v>0</v>
      </c>
      <c r="J61" s="10"/>
      <c r="K61" s="10"/>
      <c r="L61" s="23">
        <f t="shared" si="27"/>
        <v>0</v>
      </c>
      <c r="M61" s="10"/>
      <c r="N61" s="10"/>
      <c r="O61" s="10"/>
      <c r="P61" s="10"/>
      <c r="Q61" s="23">
        <f t="shared" si="28"/>
        <v>0</v>
      </c>
      <c r="R61" s="10"/>
      <c r="S61" s="10"/>
      <c r="T61" s="10"/>
      <c r="U61" s="23">
        <f t="shared" si="5"/>
        <v>0</v>
      </c>
      <c r="V61" s="10"/>
      <c r="W61" s="10"/>
      <c r="X61" s="23">
        <f t="shared" si="29"/>
        <v>0</v>
      </c>
      <c r="Y61" s="10"/>
      <c r="Z61" s="10"/>
      <c r="AA61" s="10"/>
      <c r="AB61" s="10"/>
      <c r="AC61" s="10">
        <f t="shared" si="30"/>
        <v>0</v>
      </c>
      <c r="AD61" s="10"/>
      <c r="AE61" s="10"/>
      <c r="AF61" s="10"/>
      <c r="AG61" s="23">
        <f t="shared" si="31"/>
        <v>0</v>
      </c>
      <c r="AH61" s="10"/>
      <c r="AI61" s="10"/>
      <c r="AJ61" s="23">
        <f t="shared" si="9"/>
        <v>0</v>
      </c>
      <c r="AK61" s="10"/>
      <c r="AL61" s="10"/>
      <c r="AM61" s="10"/>
      <c r="AN61" s="10"/>
      <c r="AO61" s="10">
        <f t="shared" si="1"/>
        <v>0</v>
      </c>
      <c r="AP61" s="10">
        <f>-(-F61*SIN(RADIANS($A$61))+AD61*COS(RADIANS($A$61)))/(基本参数表!$H$22*基本参数表!$L$10)</f>
        <v>0</v>
      </c>
      <c r="AQ61" s="10">
        <f>-(-I61*SIN(RADIANS($A$61))+AG61*COS(RADIANS($A$61)))/(基本参数表!$H$22*基本参数表!$L$10)</f>
        <v>0</v>
      </c>
      <c r="AR61" s="10">
        <f>-(-L61*SIN(RADIANS($A$61))+AJ61*COS(RADIANS($A$61)))/(基本参数表!$H$22*基本参数表!$L$10)</f>
        <v>0</v>
      </c>
      <c r="AS61" s="10">
        <f>-(-M61*SIN(RADIANS($A$61))+AK61*COS(RADIANS($A$61)))/(基本参数表!$H$22*基本参数表!$L$10)</f>
        <v>0</v>
      </c>
      <c r="AT61" s="10">
        <f>-(-N61*SIN(RADIANS($A$61))+AL61*COS(RADIANS($A$61)))/(基本参数表!$H$22*基本参数表!$L$10)</f>
        <v>0</v>
      </c>
      <c r="AU61" s="10">
        <f>-(-O61*SIN(RADIANS($A$61))+AM61*COS(RADIANS($A$61)))/(基本参数表!$H$22*基本参数表!$L$10)</f>
        <v>0</v>
      </c>
      <c r="AV61" s="10">
        <f>-(-P61*SIN(RADIANS($A$61))+AN61*COS(RADIANS($A$61)))/(基本参数表!$H$22*基本参数表!$L$10)</f>
        <v>0</v>
      </c>
      <c r="AW61" s="10">
        <f>-(-Q61*SIN(RADIANS($A$61))+AO61*COS(RADIANS($A$61)))/(基本参数表!$H$22*基本参数表!$L$10)</f>
        <v>0</v>
      </c>
      <c r="AX61" s="10">
        <f>-(F61*COS(RADIANS($A$61))*COS(RADIANS(B61))+R61*SIN(RADIANS(B61))+AD61*SIN(RADIANS($A$61))*COS(RADIANS(B61)))/(基本参数表!$H$22*基本参数表!$L$10)</f>
        <v>0</v>
      </c>
      <c r="AY61" s="10">
        <f>-(I61*COS(RADIANS($A$61))*COS(RADIANS(B61))+U61*SIN(RADIANS(B61))+AG61*SIN(RADIANS($A$61))*COS(RADIANS(B61)))/(基本参数表!$H$22*基本参数表!$L$10)</f>
        <v>0</v>
      </c>
      <c r="AZ61" s="10">
        <f>-(L61*COS(RADIANS($A$61))*COS(RADIANS(C61))+X61*SIN(RADIANS(C61))+AJ61*SIN(RADIANS($A$61))*COS(RADIANS(C61)))/(基本参数表!$H$22*基本参数表!$L$10)</f>
        <v>0</v>
      </c>
      <c r="BA61" s="10">
        <f>-(M61*COS(RADIANS($A$61))*COS(RADIANS(D61))+Y61*SIN(RADIANS(D61))+AK61*SIN(RADIANS($A$61))*COS(RADIANS(D61)))/(基本参数表!$H$22*基本参数表!$L$10)</f>
        <v>0</v>
      </c>
      <c r="BB61" s="10">
        <f>-(N61*COS(RADIANS($A$61))*COS(RADIANS(E61))+Z61*SIN(RADIANS(E61))+AL61*SIN(RADIANS($A$61))*COS(RADIANS(E61)))/(基本参数表!$H$22*基本参数表!$L$10)</f>
        <v>0</v>
      </c>
      <c r="BC61" s="10">
        <f>-(O61*COS(RADIANS($A$61))*COS(RADIANS(F61))+AA61*SIN(RADIANS(F61))+AM61*SIN(RADIANS($A$61))*COS(RADIANS(F61)))/(基本参数表!$H$22*基本参数表!$L$10)</f>
        <v>0</v>
      </c>
      <c r="BD61" s="10">
        <f>-(P61*COS(RADIANS($A$61))*COS(RADIANS(I61))+AB61*SIN(RADIANS(I61))+AN61*SIN(RADIANS($A$61))*COS(RADIANS(I61)))/(基本参数表!$H$22*基本参数表!$L$10)</f>
        <v>0</v>
      </c>
      <c r="BE61" s="9">
        <f>-(Q61*COS(RADIANS($A$61))*COS(RADIANS(L61))+AC61*SIN(RADIANS(L61))+AO61*SIN(RADIANS($A$61))*COS(RADIANS(L61)))/(基本参数表!$H$22*基本参数表!$L$10)</f>
        <v>0</v>
      </c>
      <c r="BF61" s="10">
        <f>(-F61*COS(RADIANS($A$61))*SIN(RADIANS(B61))+R61*COS(RADIANS(B61))-AD61*SIN(RADIANS($A$61))*SIN(RADIANS(B61)))/(基本参数表!$H$22*基本参数表!$L$10)</f>
        <v>0</v>
      </c>
      <c r="BG61" s="10">
        <f>(-I61*COS(RADIANS($A$61))*SIN(RADIANS(B61))+U61*COS(RADIANS(B61))-AG61*SIN(RADIANS($A$61))*SIN(RADIANS(B61)))/(基本参数表!$H$22*基本参数表!$L$10)</f>
        <v>0</v>
      </c>
      <c r="BH61" s="10">
        <f>(-L61*COS(RADIANS($A$61))*SIN(RADIANS(B61))+X61*COS(RADIANS(B61))-AJ61*SIN(RADIANS($A$61))*SIN(RADIANS(B61)))/(基本参数表!$H$22*基本参数表!$L$10)</f>
        <v>0</v>
      </c>
      <c r="BI61" s="10">
        <f>(-M61*COS(RADIANS($A$61))*SIN(RADIANS(B61))+Y61*COS(RADIANS(B61))-AK61*SIN(RADIANS($A$61))*SIN(RADIANS(B61)))/(基本参数表!$H$22*基本参数表!$L$10)</f>
        <v>0</v>
      </c>
      <c r="BJ61" s="10">
        <f>(-N61*COS(RADIANS($A$61))*SIN(RADIANS(B61))+Z61*COS(RADIANS(B61))-AL61*SIN(RADIANS($A$61))*SIN(RADIANS(B61)))/(基本参数表!$H$22*基本参数表!$L$10)</f>
        <v>0</v>
      </c>
      <c r="BK61" s="10">
        <f>(-O61*COS(RADIANS($A$61))*SIN(RADIANS(B61))+AA61*COS(RADIANS(B61))-AM61*SIN(RADIANS($A$61))*SIN(RADIANS(B61)))/(基本参数表!$H$22*基本参数表!$L$10)</f>
        <v>0</v>
      </c>
      <c r="BL61" s="10">
        <f>(-P61*COS(RADIANS($A$61))*SIN(RADIANS(B61))+AB61*COS(RADIANS(B61))-AN61*SIN(RADIANS($A$61))*SIN(RADIANS(B61)))/(基本参数表!$H$22*基本参数表!$L$10)</f>
        <v>0</v>
      </c>
      <c r="BM61" s="9">
        <f>(-Q61*COS(RADIANS($A$61))*SIN(RADIANS(B61))+AC61*COS(RADIANS(B61))-AO61*SIN(RADIANS($A$61))*SIN(RADIANS(B61)))/(基本参数表!$H$22*基本参数表!$L$10)</f>
        <v>0</v>
      </c>
      <c r="BN61" s="10" t="e">
        <f t="shared" si="32"/>
        <v>#DIV/0!</v>
      </c>
      <c r="BO61" s="10" t="e">
        <f t="shared" si="32"/>
        <v>#DIV/0!</v>
      </c>
      <c r="BP61" s="10" t="e">
        <f t="shared" si="32"/>
        <v>#DIV/0!</v>
      </c>
      <c r="BQ61" s="10" t="e">
        <f t="shared" si="32"/>
        <v>#DIV/0!</v>
      </c>
      <c r="BR61" s="9" t="e">
        <f t="shared" si="33"/>
        <v>#DIV/0!</v>
      </c>
      <c r="BS61" s="10"/>
      <c r="BT61" s="9"/>
      <c r="BU61" s="10"/>
      <c r="BV61" s="10">
        <f>BS61/(基本参数表!$H$22*基本参数表!$L$10*基本参数表!$H$6/1000)</f>
        <v>0</v>
      </c>
      <c r="BW61" s="9">
        <f>BT61/(基本参数表!$H$22*基本参数表!$L$10*基本参数表!$D$6/1000)</f>
        <v>0</v>
      </c>
      <c r="BX61" s="10">
        <f>BU61/(基本参数表!$H$22*基本参数表!$L$10*基本参数表!$H$6/1000)</f>
        <v>0</v>
      </c>
      <c r="BY61" s="22"/>
      <c r="BZ61" s="22"/>
    </row>
    <row r="62" spans="1:78" s="12" customFormat="1" hidden="1">
      <c r="A62" s="68"/>
      <c r="B62" s="20">
        <v>2</v>
      </c>
      <c r="C62" s="10">
        <f t="shared" ref="C62:C67" si="44">COS(RADIANS($A$61))*COS(RADIANS(B62))</f>
        <v>0.98966482419024082</v>
      </c>
      <c r="D62" s="10">
        <f t="shared" ref="D62:D67" si="45">SIN(RADIANS($A$61))*COS(RADIANS(B62))</f>
        <v>0.13908832046729191</v>
      </c>
      <c r="E62" s="10">
        <f>SIN(RADIANS(B62))</f>
        <v>3.4899496702500969E-2</v>
      </c>
      <c r="F62" s="10"/>
      <c r="G62" s="10"/>
      <c r="H62" s="10"/>
      <c r="I62" s="23">
        <f t="shared" si="26"/>
        <v>0</v>
      </c>
      <c r="J62" s="10"/>
      <c r="K62" s="10"/>
      <c r="L62" s="23">
        <f t="shared" si="27"/>
        <v>0</v>
      </c>
      <c r="M62" s="10"/>
      <c r="N62" s="10"/>
      <c r="O62" s="10"/>
      <c r="P62" s="10"/>
      <c r="Q62" s="23">
        <f t="shared" si="28"/>
        <v>0</v>
      </c>
      <c r="R62" s="10"/>
      <c r="S62" s="10"/>
      <c r="T62" s="10"/>
      <c r="U62" s="23">
        <f t="shared" si="5"/>
        <v>0</v>
      </c>
      <c r="V62" s="10"/>
      <c r="W62" s="10"/>
      <c r="X62" s="23">
        <f t="shared" si="29"/>
        <v>0</v>
      </c>
      <c r="Y62" s="10"/>
      <c r="Z62" s="10"/>
      <c r="AA62" s="10"/>
      <c r="AB62" s="10"/>
      <c r="AC62" s="10">
        <f t="shared" si="30"/>
        <v>0</v>
      </c>
      <c r="AD62" s="10"/>
      <c r="AE62" s="10"/>
      <c r="AF62" s="10"/>
      <c r="AG62" s="23">
        <f t="shared" si="31"/>
        <v>0</v>
      </c>
      <c r="AH62" s="10"/>
      <c r="AI62" s="10"/>
      <c r="AJ62" s="23">
        <f t="shared" si="9"/>
        <v>0</v>
      </c>
      <c r="AK62" s="10"/>
      <c r="AL62" s="10"/>
      <c r="AM62" s="10"/>
      <c r="AN62" s="10"/>
      <c r="AO62" s="10">
        <f t="shared" si="1"/>
        <v>0</v>
      </c>
      <c r="AP62" s="10">
        <f>-(-F62*SIN(RADIANS($A$61))+AD62*COS(RADIANS($A$61)))/(基本参数表!$H$22*基本参数表!$L$10)</f>
        <v>0</v>
      </c>
      <c r="AQ62" s="10">
        <f>-(-I62*SIN(RADIANS($A$61))+AG62*COS(RADIANS($A$61)))/(基本参数表!$H$22*基本参数表!$L$10)</f>
        <v>0</v>
      </c>
      <c r="AR62" s="10">
        <f>-(-L62*SIN(RADIANS($A$61))+AJ62*COS(RADIANS($A$61)))/(基本参数表!$H$22*基本参数表!$L$10)</f>
        <v>0</v>
      </c>
      <c r="AS62" s="10">
        <f>-(-M62*SIN(RADIANS($A$61))+AK62*COS(RADIANS($A$61)))/(基本参数表!$H$22*基本参数表!$L$10)</f>
        <v>0</v>
      </c>
      <c r="AT62" s="10">
        <f>-(-N62*SIN(RADIANS($A$61))+AL62*COS(RADIANS($A$61)))/(基本参数表!$H$22*基本参数表!$L$10)</f>
        <v>0</v>
      </c>
      <c r="AU62" s="10">
        <f>-(-O62*SIN(RADIANS($A$61))+AM62*COS(RADIANS($A$61)))/(基本参数表!$H$22*基本参数表!$L$10)</f>
        <v>0</v>
      </c>
      <c r="AV62" s="10">
        <f>-(-P62*SIN(RADIANS($A$61))+AN62*COS(RADIANS($A$61)))/(基本参数表!$H$22*基本参数表!$L$10)</f>
        <v>0</v>
      </c>
      <c r="AW62" s="10">
        <f>-(-Q62*SIN(RADIANS($A$61))+AO62*COS(RADIANS($A$61)))/(基本参数表!$H$22*基本参数表!$L$10)</f>
        <v>0</v>
      </c>
      <c r="AX62" s="10">
        <f>-(F62*COS(RADIANS($A$61))*COS(RADIANS(B62))+R62*SIN(RADIANS(B62))+AD62*SIN(RADIANS($A$61))*COS(RADIANS(B62)))/(基本参数表!$H$22*基本参数表!$L$10)</f>
        <v>0</v>
      </c>
      <c r="AY62" s="10">
        <f>-(I62*COS(RADIANS($A$61))*COS(RADIANS(B62))+U62*SIN(RADIANS(B62))+AG62*SIN(RADIANS($A$61))*COS(RADIANS(B62)))/(基本参数表!$H$22*基本参数表!$L$10)</f>
        <v>0</v>
      </c>
      <c r="AZ62" s="10">
        <f>-(L62*COS(RADIANS($A$61))*COS(RADIANS(C62))+X62*SIN(RADIANS(C62))+AJ62*SIN(RADIANS($A$61))*COS(RADIANS(C62)))/(基本参数表!$H$22*基本参数表!$L$10)</f>
        <v>0</v>
      </c>
      <c r="BA62" s="10">
        <f>-(M62*COS(RADIANS($A$61))*COS(RADIANS(D62))+Y62*SIN(RADIANS(D62))+AK62*SIN(RADIANS($A$61))*COS(RADIANS(D62)))/(基本参数表!$H$22*基本参数表!$L$10)</f>
        <v>0</v>
      </c>
      <c r="BB62" s="10">
        <f>-(N62*COS(RADIANS($A$61))*COS(RADIANS(E62))+Z62*SIN(RADIANS(E62))+AL62*SIN(RADIANS($A$61))*COS(RADIANS(E62)))/(基本参数表!$H$22*基本参数表!$L$10)</f>
        <v>0</v>
      </c>
      <c r="BC62" s="10">
        <f>-(O62*COS(RADIANS($A$61))*COS(RADIANS(F62))+AA62*SIN(RADIANS(F62))+AM62*SIN(RADIANS($A$61))*COS(RADIANS(F62)))/(基本参数表!$H$22*基本参数表!$L$10)</f>
        <v>0</v>
      </c>
      <c r="BD62" s="10">
        <f>-(P62*COS(RADIANS($A$61))*COS(RADIANS(I62))+AB62*SIN(RADIANS(I62))+AN62*SIN(RADIANS($A$61))*COS(RADIANS(I62)))/(基本参数表!$H$22*基本参数表!$L$10)</f>
        <v>0</v>
      </c>
      <c r="BE62" s="9">
        <f>-(Q62*COS(RADIANS($A$61))*COS(RADIANS(L62))+AC62*SIN(RADIANS(L62))+AO62*SIN(RADIANS($A$61))*COS(RADIANS(L62)))/(基本参数表!$H$22*基本参数表!$L$10)</f>
        <v>0</v>
      </c>
      <c r="BF62" s="10">
        <f>(-F62*COS(RADIANS($A$61))*SIN(RADIANS(B62))+R62*COS(RADIANS(B62))-AD62*SIN(RADIANS($A$61))*SIN(RADIANS(B62)))/(基本参数表!$H$22*基本参数表!$L$10)</f>
        <v>0</v>
      </c>
      <c r="BG62" s="10">
        <f>(-I62*COS(RADIANS($A$61))*SIN(RADIANS(B62))+U62*COS(RADIANS(B62))-AG62*SIN(RADIANS($A$61))*SIN(RADIANS(B62)))/(基本参数表!$H$22*基本参数表!$L$10)</f>
        <v>0</v>
      </c>
      <c r="BH62" s="10">
        <f>(-L62*COS(RADIANS($A$61))*SIN(RADIANS(B62))+X62*COS(RADIANS(B62))-AJ62*SIN(RADIANS($A$61))*SIN(RADIANS(B62)))/(基本参数表!$H$22*基本参数表!$L$10)</f>
        <v>0</v>
      </c>
      <c r="BI62" s="10">
        <f>(-M62*COS(RADIANS($A$61))*SIN(RADIANS(B62))+Y62*COS(RADIANS(B62))-AK62*SIN(RADIANS($A$61))*SIN(RADIANS(B62)))/(基本参数表!$H$22*基本参数表!$L$10)</f>
        <v>0</v>
      </c>
      <c r="BJ62" s="10">
        <f>(-N62*COS(RADIANS($A$61))*SIN(RADIANS(B62))+Z62*COS(RADIANS(B62))-AL62*SIN(RADIANS($A$61))*SIN(RADIANS(B62)))/(基本参数表!$H$22*基本参数表!$L$10)</f>
        <v>0</v>
      </c>
      <c r="BK62" s="10">
        <f>(-O62*COS(RADIANS($A$61))*SIN(RADIANS(B62))+AA62*COS(RADIANS(B62))-AM62*SIN(RADIANS($A$61))*SIN(RADIANS(B62)))/(基本参数表!$H$22*基本参数表!$L$10)</f>
        <v>0</v>
      </c>
      <c r="BL62" s="10">
        <f>(-P62*COS(RADIANS($A$61))*SIN(RADIANS(B62))+AB62*COS(RADIANS(B62))-AN62*SIN(RADIANS($A$61))*SIN(RADIANS(B62)))/(基本参数表!$H$22*基本参数表!$L$10)</f>
        <v>0</v>
      </c>
      <c r="BM62" s="9">
        <f>(-Q62*COS(RADIANS($A$61))*SIN(RADIANS(B62))+AC62*COS(RADIANS(B62))-AO62*SIN(RADIANS($A$61))*SIN(RADIANS(B62)))/(基本参数表!$H$22*基本参数表!$L$10)</f>
        <v>0</v>
      </c>
      <c r="BN62" s="10" t="e">
        <f t="shared" si="32"/>
        <v>#DIV/0!</v>
      </c>
      <c r="BO62" s="10" t="e">
        <f t="shared" si="32"/>
        <v>#DIV/0!</v>
      </c>
      <c r="BP62" s="10" t="e">
        <f t="shared" si="32"/>
        <v>#DIV/0!</v>
      </c>
      <c r="BQ62" s="10" t="e">
        <f t="shared" si="32"/>
        <v>#DIV/0!</v>
      </c>
      <c r="BR62" s="9" t="e">
        <f t="shared" si="33"/>
        <v>#DIV/0!</v>
      </c>
      <c r="BS62" s="10"/>
      <c r="BT62" s="9"/>
      <c r="BU62" s="10"/>
      <c r="BV62" s="10">
        <f>BS62/(基本参数表!$H$22*基本参数表!$L$10*基本参数表!$H$6/1000)</f>
        <v>0</v>
      </c>
      <c r="BW62" s="9">
        <f>BT62/(基本参数表!$H$22*基本参数表!$L$10*基本参数表!$D$6/1000)</f>
        <v>0</v>
      </c>
      <c r="BX62" s="10">
        <f>BU62/(基本参数表!$H$22*基本参数表!$L$10*基本参数表!$H$6/1000)</f>
        <v>0</v>
      </c>
      <c r="BY62" s="22"/>
      <c r="BZ62" s="22"/>
    </row>
    <row r="63" spans="1:78" s="12" customFormat="1" hidden="1">
      <c r="A63" s="68"/>
      <c r="B63" s="20">
        <v>4</v>
      </c>
      <c r="C63" s="10">
        <f t="shared" si="44"/>
        <v>0.98785582549681494</v>
      </c>
      <c r="D63" s="10">
        <f t="shared" si="45"/>
        <v>0.13883408228094229</v>
      </c>
      <c r="E63" s="10">
        <f t="shared" ref="E63:E67" si="46">SIN(RADIANS(B63))</f>
        <v>6.9756473744125302E-2</v>
      </c>
      <c r="F63" s="10"/>
      <c r="G63" s="10"/>
      <c r="H63" s="10"/>
      <c r="I63" s="23">
        <f t="shared" si="26"/>
        <v>0</v>
      </c>
      <c r="J63" s="10"/>
      <c r="K63" s="10"/>
      <c r="L63" s="23">
        <f t="shared" si="27"/>
        <v>0</v>
      </c>
      <c r="M63" s="10"/>
      <c r="N63" s="10"/>
      <c r="O63" s="10"/>
      <c r="P63" s="10"/>
      <c r="Q63" s="23">
        <f t="shared" si="28"/>
        <v>0</v>
      </c>
      <c r="R63" s="10"/>
      <c r="S63" s="10"/>
      <c r="T63" s="10"/>
      <c r="U63" s="23">
        <f t="shared" si="5"/>
        <v>0</v>
      </c>
      <c r="V63" s="10"/>
      <c r="W63" s="10"/>
      <c r="X63" s="23">
        <f t="shared" si="29"/>
        <v>0</v>
      </c>
      <c r="Y63" s="10"/>
      <c r="Z63" s="10"/>
      <c r="AA63" s="10"/>
      <c r="AB63" s="10"/>
      <c r="AC63" s="10">
        <f t="shared" si="30"/>
        <v>0</v>
      </c>
      <c r="AD63" s="10"/>
      <c r="AE63" s="10"/>
      <c r="AF63" s="10"/>
      <c r="AG63" s="23">
        <f t="shared" si="31"/>
        <v>0</v>
      </c>
      <c r="AH63" s="10"/>
      <c r="AI63" s="10"/>
      <c r="AJ63" s="23">
        <f t="shared" si="9"/>
        <v>0</v>
      </c>
      <c r="AK63" s="10"/>
      <c r="AL63" s="10"/>
      <c r="AM63" s="10"/>
      <c r="AN63" s="10"/>
      <c r="AO63" s="10">
        <f t="shared" si="1"/>
        <v>0</v>
      </c>
      <c r="AP63" s="10">
        <f>-(-F63*SIN(RADIANS($A$61))+AD63*COS(RADIANS($A$61)))/(基本参数表!$H$22*基本参数表!$L$10)</f>
        <v>0</v>
      </c>
      <c r="AQ63" s="10">
        <f>-(-I63*SIN(RADIANS($A$61))+AG63*COS(RADIANS($A$61)))/(基本参数表!$H$22*基本参数表!$L$10)</f>
        <v>0</v>
      </c>
      <c r="AR63" s="10">
        <f>-(-L63*SIN(RADIANS($A$61))+AJ63*COS(RADIANS($A$61)))/(基本参数表!$H$22*基本参数表!$L$10)</f>
        <v>0</v>
      </c>
      <c r="AS63" s="10">
        <f>-(-M63*SIN(RADIANS($A$61))+AK63*COS(RADIANS($A$61)))/(基本参数表!$H$22*基本参数表!$L$10)</f>
        <v>0</v>
      </c>
      <c r="AT63" s="10">
        <f>-(-N63*SIN(RADIANS($A$61))+AL63*COS(RADIANS($A$61)))/(基本参数表!$H$22*基本参数表!$L$10)</f>
        <v>0</v>
      </c>
      <c r="AU63" s="10">
        <f>-(-O63*SIN(RADIANS($A$61))+AM63*COS(RADIANS($A$61)))/(基本参数表!$H$22*基本参数表!$L$10)</f>
        <v>0</v>
      </c>
      <c r="AV63" s="10">
        <f>-(-P63*SIN(RADIANS($A$61))+AN63*COS(RADIANS($A$61)))/(基本参数表!$H$22*基本参数表!$L$10)</f>
        <v>0</v>
      </c>
      <c r="AW63" s="9">
        <f>-(-Q63*SIN(RADIANS($A$61))+AO63*COS(RADIANS($A$61)))/(基本参数表!$H$22*基本参数表!$L$10)</f>
        <v>0</v>
      </c>
      <c r="AX63" s="10">
        <f>-(F63*COS(RADIANS($A$61))*COS(RADIANS(B63))+R63*SIN(RADIANS(B63))+AD63*SIN(RADIANS($A$61))*COS(RADIANS(B63)))/(基本参数表!$H$22*基本参数表!$L$10)</f>
        <v>0</v>
      </c>
      <c r="AY63" s="10">
        <f>-(I63*COS(RADIANS($A$61))*COS(RADIANS(B63))+U63*SIN(RADIANS(B63))+AG63*SIN(RADIANS($A$61))*COS(RADIANS(B63)))/(基本参数表!$H$22*基本参数表!$L$10)</f>
        <v>0</v>
      </c>
      <c r="AZ63" s="10">
        <f>-(L63*COS(RADIANS($A$61))*COS(RADIANS(C63))+X63*SIN(RADIANS(C63))+AJ63*SIN(RADIANS($A$61))*COS(RADIANS(C63)))/(基本参数表!$H$22*基本参数表!$L$10)</f>
        <v>0</v>
      </c>
      <c r="BA63" s="10">
        <f>-(M63*COS(RADIANS($A$61))*COS(RADIANS(D63))+Y63*SIN(RADIANS(D63))+AK63*SIN(RADIANS($A$61))*COS(RADIANS(D63)))/(基本参数表!$H$22*基本参数表!$L$10)</f>
        <v>0</v>
      </c>
      <c r="BB63" s="10">
        <f>-(N63*COS(RADIANS($A$61))*COS(RADIANS(E63))+Z63*SIN(RADIANS(E63))+AL63*SIN(RADIANS($A$61))*COS(RADIANS(E63)))/(基本参数表!$H$22*基本参数表!$L$10)</f>
        <v>0</v>
      </c>
      <c r="BC63" s="10">
        <f>-(O63*COS(RADIANS($A$61))*COS(RADIANS(F63))+AA63*SIN(RADIANS(F63))+AM63*SIN(RADIANS($A$61))*COS(RADIANS(F63)))/(基本参数表!$H$22*基本参数表!$L$10)</f>
        <v>0</v>
      </c>
      <c r="BD63" s="10">
        <f>-(P63*COS(RADIANS($A$61))*COS(RADIANS(I63))+AB63*SIN(RADIANS(I63))+AN63*SIN(RADIANS($A$61))*COS(RADIANS(I63)))/(基本参数表!$H$22*基本参数表!$L$10)</f>
        <v>0</v>
      </c>
      <c r="BE63" s="9">
        <f>-(Q63*COS(RADIANS($A$61))*COS(RADIANS(L63))+AC63*SIN(RADIANS(L63))+AO63*SIN(RADIANS($A$61))*COS(RADIANS(L63)))/(基本参数表!$H$22*基本参数表!$L$10)</f>
        <v>0</v>
      </c>
      <c r="BF63" s="10">
        <f>(-F63*COS(RADIANS($A$61))*SIN(RADIANS(B63))+R63*COS(RADIANS(B63))-AD63*SIN(RADIANS($A$61))*SIN(RADIANS(B63)))/(基本参数表!$H$22*基本参数表!$L$10)</f>
        <v>0</v>
      </c>
      <c r="BG63" s="10">
        <f>(-I63*COS(RADIANS($A$61))*SIN(RADIANS(B63))+U63*COS(RADIANS(B63))-AG63*SIN(RADIANS($A$61))*SIN(RADIANS(B63)))/(基本参数表!$H$22*基本参数表!$L$10)</f>
        <v>0</v>
      </c>
      <c r="BH63" s="10">
        <f>(-L63*COS(RADIANS($A$61))*SIN(RADIANS(B63))+X63*COS(RADIANS(B63))-AJ63*SIN(RADIANS($A$61))*SIN(RADIANS(B63)))/(基本参数表!$H$22*基本参数表!$L$10)</f>
        <v>0</v>
      </c>
      <c r="BI63" s="10">
        <f>(-M63*COS(RADIANS($A$61))*SIN(RADIANS(B63))+Y63*COS(RADIANS(B63))-AK63*SIN(RADIANS($A$61))*SIN(RADIANS(B63)))/(基本参数表!$H$22*基本参数表!$L$10)</f>
        <v>0</v>
      </c>
      <c r="BJ63" s="10">
        <f>(-N63*COS(RADIANS($A$61))*SIN(RADIANS(B63))+Z63*COS(RADIANS(B63))-AL63*SIN(RADIANS($A$61))*SIN(RADIANS(B63)))/(基本参数表!$H$22*基本参数表!$L$10)</f>
        <v>0</v>
      </c>
      <c r="BK63" s="10">
        <f>(-O63*COS(RADIANS($A$61))*SIN(RADIANS(B63))+AA63*COS(RADIANS(B63))-AM63*SIN(RADIANS($A$61))*SIN(RADIANS(B63)))/(基本参数表!$H$22*基本参数表!$L$10)</f>
        <v>0</v>
      </c>
      <c r="BL63" s="10">
        <f>(-P63*COS(RADIANS($A$61))*SIN(RADIANS(B63))+AB63*COS(RADIANS(B63))-AN63*SIN(RADIANS($A$61))*SIN(RADIANS(B63)))/(基本参数表!$H$22*基本参数表!$L$10)</f>
        <v>0</v>
      </c>
      <c r="BM63" s="9">
        <f>(-Q63*COS(RADIANS($A$61))*SIN(RADIANS(B63))+AC63*COS(RADIANS(B63))-AO63*SIN(RADIANS($A$61))*SIN(RADIANS(B63)))/(基本参数表!$H$22*基本参数表!$L$10)</f>
        <v>0</v>
      </c>
      <c r="BN63" s="10" t="e">
        <f t="shared" si="32"/>
        <v>#DIV/0!</v>
      </c>
      <c r="BO63" s="10" t="e">
        <f t="shared" si="32"/>
        <v>#DIV/0!</v>
      </c>
      <c r="BP63" s="10" t="e">
        <f t="shared" si="32"/>
        <v>#DIV/0!</v>
      </c>
      <c r="BQ63" s="10" t="e">
        <f t="shared" si="32"/>
        <v>#DIV/0!</v>
      </c>
      <c r="BR63" s="9" t="e">
        <f t="shared" si="33"/>
        <v>#DIV/0!</v>
      </c>
      <c r="BS63" s="10"/>
      <c r="BT63" s="9"/>
      <c r="BU63" s="10"/>
      <c r="BV63" s="10">
        <f>BS63/(基本参数表!$H$22*基本参数表!$L$10*基本参数表!$H$6/1000)</f>
        <v>0</v>
      </c>
      <c r="BW63" s="9">
        <f>BT63/(基本参数表!$H$22*基本参数表!$L$10*基本参数表!$D$6/1000)</f>
        <v>0</v>
      </c>
      <c r="BX63" s="10">
        <f>BU63/(基本参数表!$H$22*基本参数表!$L$10*基本参数表!$H$6/1000)</f>
        <v>0</v>
      </c>
      <c r="BY63" s="22"/>
      <c r="BZ63" s="22"/>
    </row>
    <row r="64" spans="1:78" s="12" customFormat="1" hidden="1">
      <c r="A64" s="68"/>
      <c r="B64" s="20">
        <v>6</v>
      </c>
      <c r="C64" s="10">
        <f t="shared" si="44"/>
        <v>0.98484327664754612</v>
      </c>
      <c r="D64" s="10">
        <f t="shared" si="45"/>
        <v>0.13841069615108434</v>
      </c>
      <c r="E64" s="10">
        <f t="shared" si="46"/>
        <v>0.10452846326765347</v>
      </c>
      <c r="F64" s="10"/>
      <c r="G64" s="10"/>
      <c r="H64" s="10"/>
      <c r="I64" s="23">
        <f t="shared" si="26"/>
        <v>0</v>
      </c>
      <c r="J64" s="10"/>
      <c r="K64" s="10"/>
      <c r="L64" s="23">
        <f t="shared" si="27"/>
        <v>0</v>
      </c>
      <c r="M64" s="10"/>
      <c r="N64" s="10"/>
      <c r="O64" s="10"/>
      <c r="P64" s="10"/>
      <c r="Q64" s="23">
        <f t="shared" si="28"/>
        <v>0</v>
      </c>
      <c r="R64" s="10"/>
      <c r="S64" s="10"/>
      <c r="T64" s="10"/>
      <c r="U64" s="23">
        <f t="shared" si="5"/>
        <v>0</v>
      </c>
      <c r="V64" s="10"/>
      <c r="W64" s="10"/>
      <c r="X64" s="23">
        <f t="shared" si="29"/>
        <v>0</v>
      </c>
      <c r="Y64" s="10"/>
      <c r="Z64" s="10"/>
      <c r="AA64" s="10"/>
      <c r="AB64" s="10"/>
      <c r="AC64" s="10">
        <f t="shared" si="30"/>
        <v>0</v>
      </c>
      <c r="AD64" s="10"/>
      <c r="AE64" s="10"/>
      <c r="AF64" s="10"/>
      <c r="AG64" s="23">
        <f t="shared" si="31"/>
        <v>0</v>
      </c>
      <c r="AH64" s="10"/>
      <c r="AI64" s="10"/>
      <c r="AJ64" s="23">
        <f t="shared" si="9"/>
        <v>0</v>
      </c>
      <c r="AK64" s="10"/>
      <c r="AL64" s="10"/>
      <c r="AM64" s="10"/>
      <c r="AN64" s="10"/>
      <c r="AO64" s="10">
        <f t="shared" si="1"/>
        <v>0</v>
      </c>
      <c r="AP64" s="10">
        <f>-(-F64*SIN(RADIANS($A$61))+AD64*COS(RADIANS($A$61)))/(基本参数表!$H$22*基本参数表!$L$10)</f>
        <v>0</v>
      </c>
      <c r="AQ64" s="10">
        <f>-(-I64*SIN(RADIANS($A$61))+AG64*COS(RADIANS($A$61)))/(基本参数表!$H$22*基本参数表!$L$10)</f>
        <v>0</v>
      </c>
      <c r="AR64" s="10">
        <f>-(-L64*SIN(RADIANS($A$61))+AJ64*COS(RADIANS($A$61)))/(基本参数表!$H$22*基本参数表!$L$10)</f>
        <v>0</v>
      </c>
      <c r="AS64" s="10">
        <f>-(-M64*SIN(RADIANS($A$61))+AK64*COS(RADIANS($A$61)))/(基本参数表!$H$22*基本参数表!$L$10)</f>
        <v>0</v>
      </c>
      <c r="AT64" s="10">
        <f>-(-N64*SIN(RADIANS($A$61))+AL64*COS(RADIANS($A$61)))/(基本参数表!$H$22*基本参数表!$L$10)</f>
        <v>0</v>
      </c>
      <c r="AU64" s="10">
        <f>-(-O64*SIN(RADIANS($A$61))+AM64*COS(RADIANS($A$61)))/(基本参数表!$H$22*基本参数表!$L$10)</f>
        <v>0</v>
      </c>
      <c r="AV64" s="10">
        <f>-(-P64*SIN(RADIANS($A$61))+AN64*COS(RADIANS($A$61)))/(基本参数表!$H$22*基本参数表!$L$10)</f>
        <v>0</v>
      </c>
      <c r="AW64" s="10">
        <f>-(-Q64*SIN(RADIANS($A$61))+AO64*COS(RADIANS($A$61)))/(基本参数表!$H$22*基本参数表!$L$10)</f>
        <v>0</v>
      </c>
      <c r="AX64" s="10">
        <f>-(F64*COS(RADIANS($A$61))*COS(RADIANS(B64))+R64*SIN(RADIANS(B64))+AD64*SIN(RADIANS($A$61))*COS(RADIANS(B64)))/(基本参数表!$H$22*基本参数表!$L$10)</f>
        <v>0</v>
      </c>
      <c r="AY64" s="10">
        <f>-(I64*COS(RADIANS($A$61))*COS(RADIANS(B64))+U64*SIN(RADIANS(B64))+AG64*SIN(RADIANS($A$61))*COS(RADIANS(B64)))/(基本参数表!$H$22*基本参数表!$L$10)</f>
        <v>0</v>
      </c>
      <c r="AZ64" s="10">
        <f>-(L64*COS(RADIANS($A$61))*COS(RADIANS(C64))+X64*SIN(RADIANS(C64))+AJ64*SIN(RADIANS($A$61))*COS(RADIANS(C64)))/(基本参数表!$H$22*基本参数表!$L$10)</f>
        <v>0</v>
      </c>
      <c r="BA64" s="10">
        <f>-(M64*COS(RADIANS($A$61))*COS(RADIANS(D64))+Y64*SIN(RADIANS(D64))+AK64*SIN(RADIANS($A$61))*COS(RADIANS(D64)))/(基本参数表!$H$22*基本参数表!$L$10)</f>
        <v>0</v>
      </c>
      <c r="BB64" s="10">
        <f>-(N64*COS(RADIANS($A$61))*COS(RADIANS(E64))+Z64*SIN(RADIANS(E64))+AL64*SIN(RADIANS($A$61))*COS(RADIANS(E64)))/(基本参数表!$H$22*基本参数表!$L$10)</f>
        <v>0</v>
      </c>
      <c r="BC64" s="10">
        <f>-(O64*COS(RADIANS($A$61))*COS(RADIANS(F64))+AA64*SIN(RADIANS(F64))+AM64*SIN(RADIANS($A$61))*COS(RADIANS(F64)))/(基本参数表!$H$22*基本参数表!$L$10)</f>
        <v>0</v>
      </c>
      <c r="BD64" s="10">
        <f>-(P64*COS(RADIANS($A$61))*COS(RADIANS(I64))+AB64*SIN(RADIANS(I64))+AN64*SIN(RADIANS($A$61))*COS(RADIANS(I64)))/(基本参数表!$H$22*基本参数表!$L$10)</f>
        <v>0</v>
      </c>
      <c r="BE64" s="9">
        <f>-(Q64*COS(RADIANS($A$61))*COS(RADIANS(L64))+AC64*SIN(RADIANS(L64))+AO64*SIN(RADIANS($A$61))*COS(RADIANS(L64)))/(基本参数表!$H$22*基本参数表!$L$10)</f>
        <v>0</v>
      </c>
      <c r="BF64" s="10">
        <f>(-F64*COS(RADIANS($A$61))*SIN(RADIANS(B64))+R64*COS(RADIANS(B64))-AD64*SIN(RADIANS($A$61))*SIN(RADIANS(B64)))/(基本参数表!$H$22*基本参数表!$L$10)</f>
        <v>0</v>
      </c>
      <c r="BG64" s="10">
        <f>(-I64*COS(RADIANS($A$61))*SIN(RADIANS(B64))+U64*COS(RADIANS(B64))-AG64*SIN(RADIANS($A$61))*SIN(RADIANS(B64)))/(基本参数表!$H$22*基本参数表!$L$10)</f>
        <v>0</v>
      </c>
      <c r="BH64" s="10">
        <f>(-L64*COS(RADIANS($A$61))*SIN(RADIANS(B64))+X64*COS(RADIANS(B64))-AJ64*SIN(RADIANS($A$61))*SIN(RADIANS(B64)))/(基本参数表!$H$22*基本参数表!$L$10)</f>
        <v>0</v>
      </c>
      <c r="BI64" s="10">
        <f>(-M64*COS(RADIANS($A$61))*SIN(RADIANS(B64))+Y64*COS(RADIANS(B64))-AK64*SIN(RADIANS($A$61))*SIN(RADIANS(B64)))/(基本参数表!$H$22*基本参数表!$L$10)</f>
        <v>0</v>
      </c>
      <c r="BJ64" s="10">
        <f>(-N64*COS(RADIANS($A$61))*SIN(RADIANS(B64))+Z64*COS(RADIANS(B64))-AL64*SIN(RADIANS($A$61))*SIN(RADIANS(B64)))/(基本参数表!$H$22*基本参数表!$L$10)</f>
        <v>0</v>
      </c>
      <c r="BK64" s="10">
        <f>(-O64*COS(RADIANS($A$61))*SIN(RADIANS(B64))+AA64*COS(RADIANS(B64))-AM64*SIN(RADIANS($A$61))*SIN(RADIANS(B64)))/(基本参数表!$H$22*基本参数表!$L$10)</f>
        <v>0</v>
      </c>
      <c r="BL64" s="10">
        <f>(-P64*COS(RADIANS($A$61))*SIN(RADIANS(B64))+AB64*COS(RADIANS(B64))-AN64*SIN(RADIANS($A$61))*SIN(RADIANS(B64)))/(基本参数表!$H$22*基本参数表!$L$10)</f>
        <v>0</v>
      </c>
      <c r="BM64" s="9">
        <f>(-Q64*COS(RADIANS($A$61))*SIN(RADIANS(B64))+AC64*COS(RADIANS(B64))-AO64*SIN(RADIANS($A$61))*SIN(RADIANS(B64)))/(基本参数表!$H$22*基本参数表!$L$10)</f>
        <v>0</v>
      </c>
      <c r="BN64" s="10" t="e">
        <f t="shared" si="32"/>
        <v>#DIV/0!</v>
      </c>
      <c r="BO64" s="10" t="e">
        <f t="shared" si="32"/>
        <v>#DIV/0!</v>
      </c>
      <c r="BP64" s="10" t="e">
        <f t="shared" si="32"/>
        <v>#DIV/0!</v>
      </c>
      <c r="BQ64" s="10" t="e">
        <f t="shared" si="32"/>
        <v>#DIV/0!</v>
      </c>
      <c r="BR64" s="9" t="e">
        <f t="shared" si="33"/>
        <v>#DIV/0!</v>
      </c>
      <c r="BS64" s="10"/>
      <c r="BT64" s="9"/>
      <c r="BU64" s="10"/>
      <c r="BV64" s="10">
        <f>BS64/(基本参数表!$H$22*基本参数表!$L$10*基本参数表!$H$6/1000)</f>
        <v>0</v>
      </c>
      <c r="BW64" s="9">
        <f>BT64/(基本参数表!$H$22*基本参数表!$L$10*基本参数表!$D$6/1000)</f>
        <v>0</v>
      </c>
      <c r="BX64" s="10">
        <f>BU64/(基本参数表!$H$22*基本参数表!$L$10*基本参数表!$H$6/1000)</f>
        <v>0</v>
      </c>
      <c r="BY64" s="22"/>
      <c r="BZ64" s="22"/>
    </row>
    <row r="65" spans="1:78" s="12" customFormat="1" hidden="1">
      <c r="A65" s="68"/>
      <c r="B65" s="20">
        <v>8</v>
      </c>
      <c r="C65" s="10">
        <f t="shared" si="44"/>
        <v>0.98063084796915956</v>
      </c>
      <c r="D65" s="10">
        <f t="shared" si="45"/>
        <v>0.13781867790849958</v>
      </c>
      <c r="E65" s="10">
        <f t="shared" si="46"/>
        <v>0.13917310096006544</v>
      </c>
      <c r="F65" s="10"/>
      <c r="G65" s="10"/>
      <c r="H65" s="10"/>
      <c r="I65" s="23">
        <f t="shared" si="26"/>
        <v>0</v>
      </c>
      <c r="J65" s="10"/>
      <c r="K65" s="10"/>
      <c r="L65" s="23">
        <f t="shared" si="27"/>
        <v>0</v>
      </c>
      <c r="M65" s="10"/>
      <c r="N65" s="10"/>
      <c r="O65" s="10"/>
      <c r="P65" s="10"/>
      <c r="Q65" s="23">
        <f t="shared" si="28"/>
        <v>0</v>
      </c>
      <c r="R65" s="10"/>
      <c r="S65" s="10"/>
      <c r="T65" s="10"/>
      <c r="U65" s="23">
        <f t="shared" si="5"/>
        <v>0</v>
      </c>
      <c r="V65" s="10"/>
      <c r="W65" s="10"/>
      <c r="X65" s="23">
        <f t="shared" si="29"/>
        <v>0</v>
      </c>
      <c r="Y65" s="10"/>
      <c r="Z65" s="10"/>
      <c r="AA65" s="10"/>
      <c r="AB65" s="10"/>
      <c r="AC65" s="10">
        <f t="shared" si="30"/>
        <v>0</v>
      </c>
      <c r="AD65" s="10"/>
      <c r="AE65" s="10"/>
      <c r="AF65" s="10"/>
      <c r="AG65" s="23">
        <f t="shared" si="31"/>
        <v>0</v>
      </c>
      <c r="AH65" s="10"/>
      <c r="AI65" s="10"/>
      <c r="AJ65" s="23">
        <f t="shared" si="9"/>
        <v>0</v>
      </c>
      <c r="AK65" s="10"/>
      <c r="AL65" s="10"/>
      <c r="AM65" s="10"/>
      <c r="AN65" s="10"/>
      <c r="AO65" s="10">
        <f t="shared" si="1"/>
        <v>0</v>
      </c>
      <c r="AP65" s="10">
        <f>-(-F65*SIN(RADIANS($A$61))+AD65*COS(RADIANS($A$61)))/(基本参数表!$H$22*基本参数表!$L$10)</f>
        <v>0</v>
      </c>
      <c r="AQ65" s="10">
        <f>-(-I65*SIN(RADIANS($A$61))+AG65*COS(RADIANS($A$61)))/(基本参数表!$H$22*基本参数表!$L$10)</f>
        <v>0</v>
      </c>
      <c r="AR65" s="10">
        <f>-(-L65*SIN(RADIANS($A$61))+AJ65*COS(RADIANS($A$61)))/(基本参数表!$H$22*基本参数表!$L$10)</f>
        <v>0</v>
      </c>
      <c r="AS65" s="10">
        <f>-(-M65*SIN(RADIANS($A$61))+AK65*COS(RADIANS($A$61)))/(基本参数表!$H$22*基本参数表!$L$10)</f>
        <v>0</v>
      </c>
      <c r="AT65" s="10">
        <f>-(-N65*SIN(RADIANS($A$61))+AL65*COS(RADIANS($A$61)))/(基本参数表!$H$22*基本参数表!$L$10)</f>
        <v>0</v>
      </c>
      <c r="AU65" s="10">
        <f>-(-O65*SIN(RADIANS($A$61))+AM65*COS(RADIANS($A$61)))/(基本参数表!$H$22*基本参数表!$L$10)</f>
        <v>0</v>
      </c>
      <c r="AV65" s="10">
        <f>-(-P65*SIN(RADIANS($A$61))+AN65*COS(RADIANS($A$61)))/(基本参数表!$H$22*基本参数表!$L$10)</f>
        <v>0</v>
      </c>
      <c r="AW65" s="10">
        <f>-(-Q65*SIN(RADIANS($A$61))+AO65*COS(RADIANS($A$61)))/(基本参数表!$H$22*基本参数表!$L$10)</f>
        <v>0</v>
      </c>
      <c r="AX65" s="10">
        <f>-(F65*COS(RADIANS($A$61))*COS(RADIANS(B65))+R65*SIN(RADIANS(B65))+AD65*SIN(RADIANS($A$61))*COS(RADIANS(B65)))/(基本参数表!$H$22*基本参数表!$L$10)</f>
        <v>0</v>
      </c>
      <c r="AY65" s="10">
        <f>-(I65*COS(RADIANS($A$61))*COS(RADIANS(B65))+U65*SIN(RADIANS(B65))+AG65*SIN(RADIANS($A$61))*COS(RADIANS(B65)))/(基本参数表!$H$22*基本参数表!$L$10)</f>
        <v>0</v>
      </c>
      <c r="AZ65" s="10">
        <f>-(L65*COS(RADIANS($A$61))*COS(RADIANS(C65))+X65*SIN(RADIANS(C65))+AJ65*SIN(RADIANS($A$61))*COS(RADIANS(C65)))/(基本参数表!$H$22*基本参数表!$L$10)</f>
        <v>0</v>
      </c>
      <c r="BA65" s="10">
        <f>-(M65*COS(RADIANS($A$61))*COS(RADIANS(D65))+Y65*SIN(RADIANS(D65))+AK65*SIN(RADIANS($A$61))*COS(RADIANS(D65)))/(基本参数表!$H$22*基本参数表!$L$10)</f>
        <v>0</v>
      </c>
      <c r="BB65" s="10">
        <f>-(N65*COS(RADIANS($A$61))*COS(RADIANS(E65))+Z65*SIN(RADIANS(E65))+AL65*SIN(RADIANS($A$61))*COS(RADIANS(E65)))/(基本参数表!$H$22*基本参数表!$L$10)</f>
        <v>0</v>
      </c>
      <c r="BC65" s="10">
        <f>-(O65*COS(RADIANS($A$61))*COS(RADIANS(F65))+AA65*SIN(RADIANS(F65))+AM65*SIN(RADIANS($A$61))*COS(RADIANS(F65)))/(基本参数表!$H$22*基本参数表!$L$10)</f>
        <v>0</v>
      </c>
      <c r="BD65" s="10">
        <f>-(P65*COS(RADIANS($A$61))*COS(RADIANS(I65))+AB65*SIN(RADIANS(I65))+AN65*SIN(RADIANS($A$61))*COS(RADIANS(I65)))/(基本参数表!$H$22*基本参数表!$L$10)</f>
        <v>0</v>
      </c>
      <c r="BE65" s="9">
        <f>-(Q65*COS(RADIANS($A$61))*COS(RADIANS(L65))+AC65*SIN(RADIANS(L65))+AO65*SIN(RADIANS($A$61))*COS(RADIANS(L65)))/(基本参数表!$H$22*基本参数表!$L$10)</f>
        <v>0</v>
      </c>
      <c r="BF65" s="10">
        <f>(-F65*COS(RADIANS($A$61))*SIN(RADIANS(B65))+R65*COS(RADIANS(B65))-AD65*SIN(RADIANS($A$61))*SIN(RADIANS(B65)))/(基本参数表!$H$22*基本参数表!$L$10)</f>
        <v>0</v>
      </c>
      <c r="BG65" s="10">
        <f>(-I65*COS(RADIANS($A$61))*SIN(RADIANS(B65))+U65*COS(RADIANS(B65))-AG65*SIN(RADIANS($A$61))*SIN(RADIANS(B65)))/(基本参数表!$H$22*基本参数表!$L$10)</f>
        <v>0</v>
      </c>
      <c r="BH65" s="10">
        <f>(-L65*COS(RADIANS($A$61))*SIN(RADIANS(B65))+X65*COS(RADIANS(B65))-AJ65*SIN(RADIANS($A$61))*SIN(RADIANS(B65)))/(基本参数表!$H$22*基本参数表!$L$10)</f>
        <v>0</v>
      </c>
      <c r="BI65" s="10">
        <f>(-M65*COS(RADIANS($A$61))*SIN(RADIANS(B65))+Y65*COS(RADIANS(B65))-AK65*SIN(RADIANS($A$61))*SIN(RADIANS(B65)))/(基本参数表!$H$22*基本参数表!$L$10)</f>
        <v>0</v>
      </c>
      <c r="BJ65" s="10">
        <f>(-N65*COS(RADIANS($A$61))*SIN(RADIANS(B65))+Z65*COS(RADIANS(B65))-AL65*SIN(RADIANS($A$61))*SIN(RADIANS(B65)))/(基本参数表!$H$22*基本参数表!$L$10)</f>
        <v>0</v>
      </c>
      <c r="BK65" s="10">
        <f>(-O65*COS(RADIANS($A$61))*SIN(RADIANS(B65))+AA65*COS(RADIANS(B65))-AM65*SIN(RADIANS($A$61))*SIN(RADIANS(B65)))/(基本参数表!$H$22*基本参数表!$L$10)</f>
        <v>0</v>
      </c>
      <c r="BL65" s="10">
        <f>(-P65*COS(RADIANS($A$61))*SIN(RADIANS(B65))+AB65*COS(RADIANS(B65))-AN65*SIN(RADIANS($A$61))*SIN(RADIANS(B65)))/(基本参数表!$H$22*基本参数表!$L$10)</f>
        <v>0</v>
      </c>
      <c r="BM65" s="9">
        <f>(-Q65*COS(RADIANS($A$61))*SIN(RADIANS(B65))+AC65*COS(RADIANS(B65))-AO65*SIN(RADIANS($A$61))*SIN(RADIANS(B65)))/(基本参数表!$H$22*基本参数表!$L$10)</f>
        <v>0</v>
      </c>
      <c r="BN65" s="10" t="e">
        <f t="shared" si="32"/>
        <v>#DIV/0!</v>
      </c>
      <c r="BO65" s="10" t="e">
        <f t="shared" si="32"/>
        <v>#DIV/0!</v>
      </c>
      <c r="BP65" s="10" t="e">
        <f t="shared" si="32"/>
        <v>#DIV/0!</v>
      </c>
      <c r="BQ65" s="10" t="e">
        <f t="shared" si="32"/>
        <v>#DIV/0!</v>
      </c>
      <c r="BR65" s="9" t="e">
        <f t="shared" si="33"/>
        <v>#DIV/0!</v>
      </c>
      <c r="BS65" s="10"/>
      <c r="BT65" s="9"/>
      <c r="BU65" s="10"/>
      <c r="BV65" s="10">
        <f>BS65/(基本参数表!$H$22*基本参数表!$L$10*基本参数表!$H$6/1000)</f>
        <v>0</v>
      </c>
      <c r="BW65" s="9">
        <f>BT65/(基本参数表!$H$22*基本参数表!$L$10*基本参数表!$D$6/1000)</f>
        <v>0</v>
      </c>
      <c r="BX65" s="10">
        <f>BU65/(基本参数表!$H$22*基本参数表!$L$10*基本参数表!$H$6/1000)</f>
        <v>0</v>
      </c>
      <c r="BY65" s="22"/>
      <c r="BZ65" s="22"/>
    </row>
    <row r="66" spans="1:78" s="12" customFormat="1" hidden="1">
      <c r="A66" s="68"/>
      <c r="B66" s="20">
        <v>10</v>
      </c>
      <c r="C66" s="10">
        <f t="shared" si="44"/>
        <v>0.97522367165712465</v>
      </c>
      <c r="D66" s="10">
        <f t="shared" si="45"/>
        <v>0.13705874883622321</v>
      </c>
      <c r="E66" s="10">
        <f t="shared" si="46"/>
        <v>0.17364817766693033</v>
      </c>
      <c r="F66" s="10"/>
      <c r="G66" s="10"/>
      <c r="H66" s="10"/>
      <c r="I66" s="23">
        <f t="shared" si="26"/>
        <v>0</v>
      </c>
      <c r="J66" s="10"/>
      <c r="K66" s="10"/>
      <c r="L66" s="23">
        <f t="shared" si="27"/>
        <v>0</v>
      </c>
      <c r="M66" s="10"/>
      <c r="N66" s="10"/>
      <c r="O66" s="10"/>
      <c r="P66" s="10"/>
      <c r="Q66" s="23">
        <f t="shared" si="28"/>
        <v>0</v>
      </c>
      <c r="R66" s="10"/>
      <c r="S66" s="10"/>
      <c r="T66" s="10"/>
      <c r="U66" s="23">
        <f t="shared" si="5"/>
        <v>0</v>
      </c>
      <c r="V66" s="10"/>
      <c r="W66" s="10"/>
      <c r="X66" s="23">
        <f t="shared" si="29"/>
        <v>0</v>
      </c>
      <c r="Y66" s="10"/>
      <c r="Z66" s="10"/>
      <c r="AA66" s="10"/>
      <c r="AB66" s="10"/>
      <c r="AC66" s="10">
        <f t="shared" si="30"/>
        <v>0</v>
      </c>
      <c r="AD66" s="10"/>
      <c r="AE66" s="10"/>
      <c r="AF66" s="10"/>
      <c r="AG66" s="23">
        <f t="shared" si="31"/>
        <v>0</v>
      </c>
      <c r="AH66" s="10"/>
      <c r="AI66" s="10"/>
      <c r="AJ66" s="23">
        <f t="shared" si="9"/>
        <v>0</v>
      </c>
      <c r="AK66" s="10"/>
      <c r="AL66" s="10"/>
      <c r="AM66" s="10"/>
      <c r="AN66" s="10"/>
      <c r="AO66" s="10">
        <f t="shared" si="1"/>
        <v>0</v>
      </c>
      <c r="AP66" s="10">
        <f>-(-F66*SIN(RADIANS($A$61))+AD66*COS(RADIANS($A$61)))/(基本参数表!$H$22*基本参数表!$L$10)</f>
        <v>0</v>
      </c>
      <c r="AQ66" s="10">
        <f>-(-I66*SIN(RADIANS($A$61))+AG66*COS(RADIANS($A$61)))/(基本参数表!$H$22*基本参数表!$L$10)</f>
        <v>0</v>
      </c>
      <c r="AR66" s="10">
        <f>-(-L66*SIN(RADIANS($A$61))+AJ66*COS(RADIANS($A$61)))/(基本参数表!$H$22*基本参数表!$L$10)</f>
        <v>0</v>
      </c>
      <c r="AS66" s="10">
        <f>-(-M66*SIN(RADIANS($A$61))+AK66*COS(RADIANS($A$61)))/(基本参数表!$H$22*基本参数表!$L$10)</f>
        <v>0</v>
      </c>
      <c r="AT66" s="10">
        <f>-(-N66*SIN(RADIANS($A$61))+AL66*COS(RADIANS($A$61)))/(基本参数表!$H$22*基本参数表!$L$10)</f>
        <v>0</v>
      </c>
      <c r="AU66" s="10">
        <f>-(-O66*SIN(RADIANS($A$61))+AM66*COS(RADIANS($A$61)))/(基本参数表!$H$22*基本参数表!$L$10)</f>
        <v>0</v>
      </c>
      <c r="AV66" s="10">
        <f>-(-P66*SIN(RADIANS($A$61))+AN66*COS(RADIANS($A$61)))/(基本参数表!$H$22*基本参数表!$L$10)</f>
        <v>0</v>
      </c>
      <c r="AW66" s="10">
        <f>-(-Q66*SIN(RADIANS($A$61))+AO66*COS(RADIANS($A$61)))/(基本参数表!$H$22*基本参数表!$L$10)</f>
        <v>0</v>
      </c>
      <c r="AX66" s="10">
        <f>-(F66*COS(RADIANS($A$61))*COS(RADIANS(B66))+R66*SIN(RADIANS(B66))+AD66*SIN(RADIANS($A$61))*COS(RADIANS(B66)))/(基本参数表!$H$22*基本参数表!$L$10)</f>
        <v>0</v>
      </c>
      <c r="AY66" s="10">
        <f>-(I66*COS(RADIANS($A$61))*COS(RADIANS(B66))+U66*SIN(RADIANS(B66))+AG66*SIN(RADIANS($A$61))*COS(RADIANS(B66)))/(基本参数表!$H$22*基本参数表!$L$10)</f>
        <v>0</v>
      </c>
      <c r="AZ66" s="10">
        <f>-(L66*COS(RADIANS($A$61))*COS(RADIANS(C66))+X66*SIN(RADIANS(C66))+AJ66*SIN(RADIANS($A$61))*COS(RADIANS(C66)))/(基本参数表!$H$22*基本参数表!$L$10)</f>
        <v>0</v>
      </c>
      <c r="BA66" s="10">
        <f>-(M66*COS(RADIANS($A$61))*COS(RADIANS(D66))+Y66*SIN(RADIANS(D66))+AK66*SIN(RADIANS($A$61))*COS(RADIANS(D66)))/(基本参数表!$H$22*基本参数表!$L$10)</f>
        <v>0</v>
      </c>
      <c r="BB66" s="10">
        <f>-(N66*COS(RADIANS($A$61))*COS(RADIANS(E66))+Z66*SIN(RADIANS(E66))+AL66*SIN(RADIANS($A$61))*COS(RADIANS(E66)))/(基本参数表!$H$22*基本参数表!$L$10)</f>
        <v>0</v>
      </c>
      <c r="BC66" s="10">
        <f>-(O66*COS(RADIANS($A$61))*COS(RADIANS(F66))+AA66*SIN(RADIANS(F66))+AM66*SIN(RADIANS($A$61))*COS(RADIANS(F66)))/(基本参数表!$H$22*基本参数表!$L$10)</f>
        <v>0</v>
      </c>
      <c r="BD66" s="10">
        <f>-(P66*COS(RADIANS($A$61))*COS(RADIANS(I66))+AB66*SIN(RADIANS(I66))+AN66*SIN(RADIANS($A$61))*COS(RADIANS(I66)))/(基本参数表!$H$22*基本参数表!$L$10)</f>
        <v>0</v>
      </c>
      <c r="BE66" s="9">
        <f>-(Q66*COS(RADIANS($A$61))*COS(RADIANS(L66))+AC66*SIN(RADIANS(L66))+AO66*SIN(RADIANS($A$61))*COS(RADIANS(L66)))/(基本参数表!$H$22*基本参数表!$L$10)</f>
        <v>0</v>
      </c>
      <c r="BF66" s="10">
        <f>(-F66*COS(RADIANS($A$61))*SIN(RADIANS(B66))+R66*COS(RADIANS(B66))-AD66*SIN(RADIANS($A$61))*SIN(RADIANS(B66)))/(基本参数表!$H$22*基本参数表!$L$10)</f>
        <v>0</v>
      </c>
      <c r="BG66" s="10">
        <f>(-I66*COS(RADIANS($A$61))*SIN(RADIANS(B66))+U66*COS(RADIANS(B66))-AG66*SIN(RADIANS($A$61))*SIN(RADIANS(B66)))/(基本参数表!$H$22*基本参数表!$L$10)</f>
        <v>0</v>
      </c>
      <c r="BH66" s="10">
        <f>(-L66*COS(RADIANS($A$61))*SIN(RADIANS(B66))+X66*COS(RADIANS(B66))-AJ66*SIN(RADIANS($A$61))*SIN(RADIANS(B66)))/(基本参数表!$H$22*基本参数表!$L$10)</f>
        <v>0</v>
      </c>
      <c r="BI66" s="10">
        <f>(-M66*COS(RADIANS($A$61))*SIN(RADIANS(B66))+Y66*COS(RADIANS(B66))-AK66*SIN(RADIANS($A$61))*SIN(RADIANS(B66)))/(基本参数表!$H$22*基本参数表!$L$10)</f>
        <v>0</v>
      </c>
      <c r="BJ66" s="10">
        <f>(-N66*COS(RADIANS($A$61))*SIN(RADIANS(B66))+Z66*COS(RADIANS(B66))-AL66*SIN(RADIANS($A$61))*SIN(RADIANS(B66)))/(基本参数表!$H$22*基本参数表!$L$10)</f>
        <v>0</v>
      </c>
      <c r="BK66" s="10">
        <f>(-O66*COS(RADIANS($A$61))*SIN(RADIANS(B66))+AA66*COS(RADIANS(B66))-AM66*SIN(RADIANS($A$61))*SIN(RADIANS(B66)))/(基本参数表!$H$22*基本参数表!$L$10)</f>
        <v>0</v>
      </c>
      <c r="BL66" s="10">
        <f>(-P66*COS(RADIANS($A$61))*SIN(RADIANS(B66))+AB66*COS(RADIANS(B66))-AN66*SIN(RADIANS($A$61))*SIN(RADIANS(B66)))/(基本参数表!$H$22*基本参数表!$L$10)</f>
        <v>0</v>
      </c>
      <c r="BM66" s="9">
        <f>(-Q66*COS(RADIANS($A$61))*SIN(RADIANS(B66))+AC66*COS(RADIANS(B66))-AO66*SIN(RADIANS($A$61))*SIN(RADIANS(B66)))/(基本参数表!$H$22*基本参数表!$L$10)</f>
        <v>0</v>
      </c>
      <c r="BN66" s="10" t="e">
        <f t="shared" si="32"/>
        <v>#DIV/0!</v>
      </c>
      <c r="BO66" s="10" t="e">
        <f t="shared" si="32"/>
        <v>#DIV/0!</v>
      </c>
      <c r="BP66" s="10" t="e">
        <f t="shared" si="32"/>
        <v>#DIV/0!</v>
      </c>
      <c r="BQ66" s="10" t="e">
        <f t="shared" si="32"/>
        <v>#DIV/0!</v>
      </c>
      <c r="BR66" s="9" t="e">
        <f t="shared" si="33"/>
        <v>#DIV/0!</v>
      </c>
      <c r="BS66" s="10"/>
      <c r="BT66" s="9"/>
      <c r="BU66" s="10"/>
      <c r="BV66" s="10">
        <f>BS66/(基本参数表!$H$22*基本参数表!$L$10*基本参数表!$H$6/1000)</f>
        <v>0</v>
      </c>
      <c r="BW66" s="9">
        <f>BT66/(基本参数表!$H$22*基本参数表!$L$10*基本参数表!$D$6/1000)</f>
        <v>0</v>
      </c>
      <c r="BX66" s="10">
        <f>BU66/(基本参数表!$H$22*基本参数表!$L$10*基本参数表!$H$6/1000)</f>
        <v>0</v>
      </c>
      <c r="BY66" s="22"/>
      <c r="BZ66" s="22"/>
    </row>
    <row r="67" spans="1:78" s="12" customFormat="1" hidden="1">
      <c r="A67" s="68"/>
      <c r="B67" s="20">
        <v>15</v>
      </c>
      <c r="C67" s="10">
        <f t="shared" si="44"/>
        <v>0.95652550254688129</v>
      </c>
      <c r="D67" s="10">
        <f t="shared" si="45"/>
        <v>0.13443089254206314</v>
      </c>
      <c r="E67" s="10">
        <f t="shared" si="46"/>
        <v>0.25881904510252074</v>
      </c>
      <c r="F67" s="10"/>
      <c r="G67" s="10"/>
      <c r="H67" s="10"/>
      <c r="I67" s="23">
        <f t="shared" si="26"/>
        <v>0</v>
      </c>
      <c r="J67" s="10"/>
      <c r="K67" s="10"/>
      <c r="L67" s="23">
        <f t="shared" si="27"/>
        <v>0</v>
      </c>
      <c r="M67" s="10"/>
      <c r="N67" s="10"/>
      <c r="O67" s="10"/>
      <c r="P67" s="10"/>
      <c r="Q67" s="23">
        <f t="shared" si="28"/>
        <v>0</v>
      </c>
      <c r="R67" s="10"/>
      <c r="S67" s="10"/>
      <c r="T67" s="10"/>
      <c r="U67" s="23">
        <f t="shared" si="5"/>
        <v>0</v>
      </c>
      <c r="V67" s="10"/>
      <c r="W67" s="10"/>
      <c r="X67" s="23">
        <f t="shared" si="29"/>
        <v>0</v>
      </c>
      <c r="Y67" s="10"/>
      <c r="Z67" s="10"/>
      <c r="AA67" s="10"/>
      <c r="AB67" s="10"/>
      <c r="AC67" s="10">
        <f t="shared" si="30"/>
        <v>0</v>
      </c>
      <c r="AD67" s="10"/>
      <c r="AE67" s="10"/>
      <c r="AF67" s="10"/>
      <c r="AG67" s="23">
        <f t="shared" si="31"/>
        <v>0</v>
      </c>
      <c r="AH67" s="10"/>
      <c r="AI67" s="10"/>
      <c r="AJ67" s="23">
        <f t="shared" si="9"/>
        <v>0</v>
      </c>
      <c r="AK67" s="10"/>
      <c r="AL67" s="10"/>
      <c r="AM67" s="10"/>
      <c r="AN67" s="10"/>
      <c r="AO67" s="10">
        <f t="shared" si="1"/>
        <v>0</v>
      </c>
      <c r="AP67" s="10">
        <f>-(-F67*SIN(RADIANS($A$61))+AD67*COS(RADIANS($A$61)))/(基本参数表!$H$22*基本参数表!$L$10)</f>
        <v>0</v>
      </c>
      <c r="AQ67" s="10">
        <f>-(-I67*SIN(RADIANS($A$61))+AG67*COS(RADIANS($A$61)))/(基本参数表!$H$22*基本参数表!$L$10)</f>
        <v>0</v>
      </c>
      <c r="AR67" s="10">
        <f>-(-L67*SIN(RADIANS($A$61))+AJ67*COS(RADIANS($A$61)))/(基本参数表!$H$22*基本参数表!$L$10)</f>
        <v>0</v>
      </c>
      <c r="AS67" s="10">
        <f>-(-M67*SIN(RADIANS($A$61))+AK67*COS(RADIANS($A$61)))/(基本参数表!$H$22*基本参数表!$L$10)</f>
        <v>0</v>
      </c>
      <c r="AT67" s="10">
        <f>-(-N67*SIN(RADIANS($A$61))+AL67*COS(RADIANS($A$61)))/(基本参数表!$H$22*基本参数表!$L$10)</f>
        <v>0</v>
      </c>
      <c r="AU67" s="10">
        <f>-(-O67*SIN(RADIANS($A$61))+AM67*COS(RADIANS($A$61)))/(基本参数表!$H$22*基本参数表!$L$10)</f>
        <v>0</v>
      </c>
      <c r="AV67" s="10">
        <f>-(-P67*SIN(RADIANS($A$61))+AN67*COS(RADIANS($A$61)))/(基本参数表!$H$22*基本参数表!$L$10)</f>
        <v>0</v>
      </c>
      <c r="AW67" s="9">
        <f>-(-Q67*SIN(RADIANS($A$61))+AO67*COS(RADIANS($A$61)))/(基本参数表!$H$22*基本参数表!$L$10)</f>
        <v>0</v>
      </c>
      <c r="AX67" s="10">
        <f>-(F67*COS(RADIANS($A$61))*COS(RADIANS(B67))+R67*SIN(RADIANS(B67))+AD67*SIN(RADIANS($A$61))*COS(RADIANS(B67)))/(基本参数表!$H$22*基本参数表!$L$10)</f>
        <v>0</v>
      </c>
      <c r="AY67" s="10">
        <f>-(I67*COS(RADIANS($A$61))*COS(RADIANS(B67))+U67*SIN(RADIANS(B67))+AG67*SIN(RADIANS($A$61))*COS(RADIANS(B67)))/(基本参数表!$H$22*基本参数表!$L$10)</f>
        <v>0</v>
      </c>
      <c r="AZ67" s="10">
        <f>-(L67*COS(RADIANS($A$61))*COS(RADIANS(C67))+X67*SIN(RADIANS(C67))+AJ67*SIN(RADIANS($A$61))*COS(RADIANS(C67)))/(基本参数表!$H$22*基本参数表!$L$10)</f>
        <v>0</v>
      </c>
      <c r="BA67" s="10">
        <f>-(M67*COS(RADIANS($A$61))*COS(RADIANS(D67))+Y67*SIN(RADIANS(D67))+AK67*SIN(RADIANS($A$61))*COS(RADIANS(D67)))/(基本参数表!$H$22*基本参数表!$L$10)</f>
        <v>0</v>
      </c>
      <c r="BB67" s="10">
        <f>-(N67*COS(RADIANS($A$61))*COS(RADIANS(E67))+Z67*SIN(RADIANS(E67))+AL67*SIN(RADIANS($A$61))*COS(RADIANS(E67)))/(基本参数表!$H$22*基本参数表!$L$10)</f>
        <v>0</v>
      </c>
      <c r="BC67" s="10">
        <f>-(O67*COS(RADIANS($A$61))*COS(RADIANS(F67))+AA67*SIN(RADIANS(F67))+AM67*SIN(RADIANS($A$61))*COS(RADIANS(F67)))/(基本参数表!$H$22*基本参数表!$L$10)</f>
        <v>0</v>
      </c>
      <c r="BD67" s="10">
        <f>-(P67*COS(RADIANS($A$61))*COS(RADIANS(I67))+AB67*SIN(RADIANS(I67))+AN67*SIN(RADIANS($A$61))*COS(RADIANS(I67)))/(基本参数表!$H$22*基本参数表!$L$10)</f>
        <v>0</v>
      </c>
      <c r="BE67" s="9">
        <f>-(Q67*COS(RADIANS($A$61))*COS(RADIANS(L67))+AC67*SIN(RADIANS(L67))+AO67*SIN(RADIANS($A$61))*COS(RADIANS(L67)))/(基本参数表!$H$22*基本参数表!$L$10)</f>
        <v>0</v>
      </c>
      <c r="BF67" s="10">
        <f>(-F67*COS(RADIANS($A$61))*SIN(RADIANS(B67))+R67*COS(RADIANS(B67))-AD67*SIN(RADIANS($A$61))*SIN(RADIANS(B67)))/(基本参数表!$H$22*基本参数表!$L$10)</f>
        <v>0</v>
      </c>
      <c r="BG67" s="10">
        <f>(-I67*COS(RADIANS($A$61))*SIN(RADIANS(B67))+U67*COS(RADIANS(B67))-AG67*SIN(RADIANS($A$61))*SIN(RADIANS(B67)))/(基本参数表!$H$22*基本参数表!$L$10)</f>
        <v>0</v>
      </c>
      <c r="BH67" s="10">
        <f>(-L67*COS(RADIANS($A$61))*SIN(RADIANS(B67))+X67*COS(RADIANS(B67))-AJ67*SIN(RADIANS($A$61))*SIN(RADIANS(B67)))/(基本参数表!$H$22*基本参数表!$L$10)</f>
        <v>0</v>
      </c>
      <c r="BI67" s="10">
        <f>(-M67*COS(RADIANS($A$61))*SIN(RADIANS(B67))+Y67*COS(RADIANS(B67))-AK67*SIN(RADIANS($A$61))*SIN(RADIANS(B67)))/(基本参数表!$H$22*基本参数表!$L$10)</f>
        <v>0</v>
      </c>
      <c r="BJ67" s="10">
        <f>(-N67*COS(RADIANS($A$61))*SIN(RADIANS(B67))+Z67*COS(RADIANS(B67))-AL67*SIN(RADIANS($A$61))*SIN(RADIANS(B67)))/(基本参数表!$H$22*基本参数表!$L$10)</f>
        <v>0</v>
      </c>
      <c r="BK67" s="10">
        <f>(-O67*COS(RADIANS($A$61))*SIN(RADIANS(B67))+AA67*COS(RADIANS(B67))-AM67*SIN(RADIANS($A$61))*SIN(RADIANS(B67)))/(基本参数表!$H$22*基本参数表!$L$10)</f>
        <v>0</v>
      </c>
      <c r="BL67" s="10">
        <f>(-P67*COS(RADIANS($A$61))*SIN(RADIANS(B67))+AB67*COS(RADIANS(B67))-AN67*SIN(RADIANS($A$61))*SIN(RADIANS(B67)))/(基本参数表!$H$22*基本参数表!$L$10)</f>
        <v>0</v>
      </c>
      <c r="BM67" s="9">
        <f>(-Q67*COS(RADIANS($A$61))*SIN(RADIANS(B67))+AC67*COS(RADIANS(B67))-AO67*SIN(RADIANS($A$61))*SIN(RADIANS(B67)))/(基本参数表!$H$22*基本参数表!$L$10)</f>
        <v>0</v>
      </c>
      <c r="BN67" s="10" t="e">
        <f t="shared" si="32"/>
        <v>#DIV/0!</v>
      </c>
      <c r="BO67" s="10" t="e">
        <f t="shared" si="32"/>
        <v>#DIV/0!</v>
      </c>
      <c r="BP67" s="10" t="e">
        <f t="shared" si="32"/>
        <v>#DIV/0!</v>
      </c>
      <c r="BQ67" s="10" t="e">
        <f t="shared" si="32"/>
        <v>#DIV/0!</v>
      </c>
      <c r="BR67" s="9" t="e">
        <f t="shared" si="33"/>
        <v>#DIV/0!</v>
      </c>
      <c r="BS67" s="10"/>
      <c r="BT67" s="9"/>
      <c r="BU67" s="10"/>
      <c r="BV67" s="10">
        <f>BS67/(基本参数表!$H$22*基本参数表!$L$10*基本参数表!$H$6/1000)</f>
        <v>0</v>
      </c>
      <c r="BW67" s="9">
        <f>BT67/(基本参数表!$H$22*基本参数表!$L$10*基本参数表!$D$6/1000)</f>
        <v>0</v>
      </c>
      <c r="BX67" s="10">
        <f>BU67/(基本参数表!$H$22*基本参数表!$L$10*基本参数表!$H$6/1000)</f>
        <v>0</v>
      </c>
      <c r="BY67" s="22"/>
      <c r="BZ67" s="22"/>
    </row>
    <row r="68" spans="1:78" s="12" customFormat="1">
      <c r="A68" s="68">
        <v>10</v>
      </c>
      <c r="B68" s="20">
        <v>0</v>
      </c>
      <c r="C68" s="10">
        <f t="shared" ref="C68:C74" si="47">COS(RADIANS($A$68))*COS(RADIANS(B68))</f>
        <v>0.98480775301220802</v>
      </c>
      <c r="D68" s="10">
        <f>SIN(RADIANS($A$68))*COS(RADIANS(B68))</f>
        <v>0.17364817766693033</v>
      </c>
      <c r="E68" s="10">
        <f>SIN(RADIANS(B68))</f>
        <v>0</v>
      </c>
      <c r="F68" s="10"/>
      <c r="G68" s="10"/>
      <c r="H68" s="10"/>
      <c r="I68" s="23">
        <f t="shared" si="26"/>
        <v>0</v>
      </c>
      <c r="J68" s="10"/>
      <c r="K68" s="10"/>
      <c r="L68" s="23">
        <f t="shared" si="27"/>
        <v>0</v>
      </c>
      <c r="M68" s="10"/>
      <c r="N68" s="10"/>
      <c r="O68" s="10"/>
      <c r="P68" s="10"/>
      <c r="Q68" s="23">
        <f t="shared" si="28"/>
        <v>0</v>
      </c>
      <c r="R68" s="10"/>
      <c r="S68" s="10"/>
      <c r="T68" s="10"/>
      <c r="U68" s="23">
        <f t="shared" si="5"/>
        <v>0</v>
      </c>
      <c r="V68" s="10"/>
      <c r="W68" s="10"/>
      <c r="X68" s="23">
        <f t="shared" si="29"/>
        <v>0</v>
      </c>
      <c r="Y68" s="10"/>
      <c r="Z68" s="10"/>
      <c r="AA68" s="10"/>
      <c r="AB68" s="10"/>
      <c r="AC68" s="10">
        <f t="shared" si="30"/>
        <v>0</v>
      </c>
      <c r="AD68" s="10"/>
      <c r="AE68" s="10"/>
      <c r="AF68" s="10"/>
      <c r="AG68" s="23">
        <f t="shared" si="31"/>
        <v>0</v>
      </c>
      <c r="AH68" s="10"/>
      <c r="AI68" s="10"/>
      <c r="AJ68" s="23">
        <f t="shared" si="9"/>
        <v>0</v>
      </c>
      <c r="AK68" s="10"/>
      <c r="AL68" s="10"/>
      <c r="AM68" s="10"/>
      <c r="AN68" s="10"/>
      <c r="AO68" s="10">
        <f t="shared" ref="AO68:AO74" si="48">SUM(AD68,AG68,AJ68,AK68,AL68,AM68,AN68)</f>
        <v>0</v>
      </c>
      <c r="AP68" s="10">
        <f>-(-F68*SIN(RADIANS($A$68))+AD68*COS(RADIANS($A$68)))/(基本参数表!$H$22*基本参数表!$L$10)</f>
        <v>0</v>
      </c>
      <c r="AQ68" s="10">
        <f>-(-I68*SIN(RADIANS($A$68))+AG68*COS(RADIANS($A$68)))/(基本参数表!$H$22*基本参数表!$L$10)</f>
        <v>0</v>
      </c>
      <c r="AR68" s="10">
        <f>-(-L68*SIN(RADIANS($A$68))+AJ68*COS(RADIANS($A$68)))/(基本参数表!$H$22*基本参数表!$L$10)</f>
        <v>0</v>
      </c>
      <c r="AS68" s="10">
        <f>-(-M68*SIN(RADIANS($A$68))+AK68*COS(RADIANS($A$68)))/(基本参数表!$H$22*基本参数表!$L$10)</f>
        <v>0</v>
      </c>
      <c r="AT68" s="10">
        <f>-(-N68*SIN(RADIANS($A$68))+AL68*COS(RADIANS($A$68)))/(基本参数表!$H$22*基本参数表!$L$10)</f>
        <v>0</v>
      </c>
      <c r="AU68" s="10">
        <f>-(-O68*SIN(RADIANS($A$68))+AM68*COS(RADIANS($A$68)))/(基本参数表!$H$22*基本参数表!$L$10)</f>
        <v>0</v>
      </c>
      <c r="AV68" s="10">
        <f>-(-P68*SIN(RADIANS($A$68))+AN68*COS(RADIANS($A$68)))/(基本参数表!$H$22*基本参数表!$L$10)</f>
        <v>0</v>
      </c>
      <c r="AW68" s="9">
        <f>-(-Q68*SIN(RADIANS($A$68))+AO68*COS(RADIANS($A$68)))/(基本参数表!$H$22*基本参数表!$L$10)</f>
        <v>0</v>
      </c>
      <c r="AX68" s="10">
        <f>-(F68*COS(RADIANS($A$68))*COS(RADIANS(B68))+R68*SIN(RADIANS(B68))+AD68*SIN(RADIANS($A$68))*COS(RADIANS(B68)))/(基本参数表!$H$22*基本参数表!$L$10)</f>
        <v>0</v>
      </c>
      <c r="AY68" s="10">
        <f>-(I68*COS(RADIANS($A$68))*COS(RADIANS(B68))+U68*SIN(RADIANS(B68))+AG68*SIN(RADIANS($A$68))*COS(RADIANS(B68)))/(基本参数表!$H$22*基本参数表!$L$10)</f>
        <v>0</v>
      </c>
      <c r="AZ68" s="10">
        <f>-(L68*COS(RADIANS($A$68))*COS(RADIANS(C68))+X68*SIN(RADIANS(C68))+AJ68*SIN(RADIANS($A$68))*COS(RADIANS(C68)))/(基本参数表!$H$22*基本参数表!$L$10)</f>
        <v>0</v>
      </c>
      <c r="BA68" s="10">
        <f>-(M68*COS(RADIANS($A$68))*COS(RADIANS(D68))+Y68*SIN(RADIANS(D68))+AK68*SIN(RADIANS($A$68))*COS(RADIANS(D68)))/(基本参数表!$H$22*基本参数表!$L$10)</f>
        <v>0</v>
      </c>
      <c r="BB68" s="10">
        <f>-(N68*COS(RADIANS($A$68))*COS(RADIANS(E68))+Z68*SIN(RADIANS(E68))+AL68*SIN(RADIANS($A$68))*COS(RADIANS(E68)))/(基本参数表!$H$22*基本参数表!$L$10)</f>
        <v>0</v>
      </c>
      <c r="BC68" s="10">
        <f>-(O68*COS(RADIANS($A$68))*COS(RADIANS(F68))+AA68*SIN(RADIANS(F68))+AM68*SIN(RADIANS($A$68))*COS(RADIANS(F68)))/(基本参数表!$H$22*基本参数表!$L$10)</f>
        <v>0</v>
      </c>
      <c r="BD68" s="10">
        <f>-(P68*COS(RADIANS($A$68))*COS(RADIANS(I68))+AB68*SIN(RADIANS(I68))+AN68*SIN(RADIANS($A$68))*COS(RADIANS(I68)))/(基本参数表!$H$22*基本参数表!$L$10)</f>
        <v>0</v>
      </c>
      <c r="BE68" s="9">
        <f>-(Q68*COS(RADIANS($A$68))*COS(RADIANS(L68))+AC68*SIN(RADIANS(L68))+AO68*SIN(RADIANS($A$68))*COS(RADIANS(L68)))/(基本参数表!$H$22*基本参数表!$L$10)</f>
        <v>0</v>
      </c>
      <c r="BF68" s="10">
        <f>(-F68*COS(RADIANS($A$68))*SIN(RADIANS(B68))+R68*COS(RADIANS(B68))-AD68*SIN(RADIANS($A$68))*SIN(RADIANS(B68)))/(基本参数表!$H$22*基本参数表!$L$10)</f>
        <v>0</v>
      </c>
      <c r="BG68" s="10">
        <f>(-I68*COS(RADIANS($A$68))*SIN(RADIANS(B68))+U68*COS(RADIANS(B68))-AG68*SIN(RADIANS($A$68))*SIN(RADIANS(B68)))/(基本参数表!$H$22*基本参数表!$L$10)</f>
        <v>0</v>
      </c>
      <c r="BH68" s="10">
        <f>(-L68*COS(RADIANS($A$68))*SIN(RADIANS(B68))+X68*COS(RADIANS(B68))-AJ68*SIN(RADIANS($A$68))*SIN(RADIANS(B68)))/(基本参数表!$H$22*基本参数表!$L$10)</f>
        <v>0</v>
      </c>
      <c r="BI68" s="10">
        <f>(-M68*COS(RADIANS($A$68))*SIN(RADIANS(B68))+Y68*COS(RADIANS(B68))-AK68*SIN(RADIANS($A$68))*SIN(RADIANS(B68)))/(基本参数表!$H$22*基本参数表!$L$10)</f>
        <v>0</v>
      </c>
      <c r="BJ68" s="10">
        <f>(-N68*COS(RADIANS($A$68))*SIN(RADIANS(B68))+Z68*COS(RADIANS(B68))-AL68*SIN(RADIANS($A$68))*SIN(RADIANS(B68)))/(基本参数表!$H$22*基本参数表!$L$10)</f>
        <v>0</v>
      </c>
      <c r="BK68" s="10">
        <f>(-O68*COS(RADIANS($A$68))*SIN(RADIANS(B68))+AA68*COS(RADIANS(B68))-AM68*SIN(RADIANS($A$68))*SIN(RADIANS(B68)))/(基本参数表!$H$22*基本参数表!$L$10)</f>
        <v>0</v>
      </c>
      <c r="BL68" s="10">
        <f>(-P68*COS(RADIANS($A$68))*SIN(RADIANS(B68))+AB68*COS(RADIANS(B68))-AN68*SIN(RADIANS($A$68))*SIN(RADIANS(B68)))/(基本参数表!$H$22*基本参数表!$L$10)</f>
        <v>0</v>
      </c>
      <c r="BM68" s="9">
        <f>(-Q68*COS(RADIANS($A$68))*SIN(RADIANS(B68))+AC68*COS(RADIANS(B68))-AO68*SIN(RADIANS($A$68))*SIN(RADIANS(B68)))/(基本参数表!$H$22*基本参数表!$L$10)</f>
        <v>0</v>
      </c>
      <c r="BN68" s="10" t="e">
        <f t="shared" si="32"/>
        <v>#DIV/0!</v>
      </c>
      <c r="BO68" s="10" t="e">
        <f t="shared" si="32"/>
        <v>#DIV/0!</v>
      </c>
      <c r="BP68" s="10" t="e">
        <f t="shared" si="32"/>
        <v>#DIV/0!</v>
      </c>
      <c r="BQ68" s="10" t="e">
        <f t="shared" si="32"/>
        <v>#DIV/0!</v>
      </c>
      <c r="BR68" s="9" t="e">
        <f t="shared" si="33"/>
        <v>#DIV/0!</v>
      </c>
      <c r="BS68" s="10"/>
      <c r="BT68" s="9"/>
      <c r="BU68" s="10"/>
      <c r="BV68" s="10">
        <f>BS68/(基本参数表!$H$22*基本参数表!$L$10*基本参数表!$H$6/1000)</f>
        <v>0</v>
      </c>
      <c r="BW68" s="9">
        <f>BT68/(基本参数表!$H$22*基本参数表!$L$10*基本参数表!$D$6/1000)</f>
        <v>0</v>
      </c>
      <c r="BX68" s="10">
        <f>BU68/(基本参数表!$H$22*基本参数表!$L$10*基本参数表!$H$6/1000)</f>
        <v>0</v>
      </c>
      <c r="BY68" s="22"/>
      <c r="BZ68" s="22"/>
    </row>
    <row r="69" spans="1:78" s="12" customFormat="1" hidden="1">
      <c r="A69" s="68"/>
      <c r="B69" s="20">
        <v>2</v>
      </c>
      <c r="C69" s="10">
        <f t="shared" si="47"/>
        <v>0.98420783473768791</v>
      </c>
      <c r="D69" s="10">
        <f t="shared" ref="D69:D74" si="49">SIN(RADIANS($A$68))*COS(RADIANS(B69))</f>
        <v>0.17354239588891238</v>
      </c>
      <c r="E69" s="10">
        <f>SIN(RADIANS(B69))</f>
        <v>3.4899496702500969E-2</v>
      </c>
      <c r="F69" s="10"/>
      <c r="G69" s="10"/>
      <c r="H69" s="10"/>
      <c r="I69" s="23">
        <f t="shared" si="26"/>
        <v>0</v>
      </c>
      <c r="J69" s="10"/>
      <c r="K69" s="10"/>
      <c r="L69" s="23">
        <f t="shared" si="27"/>
        <v>0</v>
      </c>
      <c r="M69" s="10"/>
      <c r="N69" s="10"/>
      <c r="O69" s="10"/>
      <c r="P69" s="10"/>
      <c r="Q69" s="23">
        <f t="shared" si="28"/>
        <v>0</v>
      </c>
      <c r="R69" s="10"/>
      <c r="S69" s="10"/>
      <c r="T69" s="10"/>
      <c r="U69" s="23">
        <f t="shared" ref="U69:U74" si="50">SUM(S69,T69)</f>
        <v>0</v>
      </c>
      <c r="V69" s="10"/>
      <c r="W69" s="10"/>
      <c r="X69" s="23">
        <f t="shared" si="29"/>
        <v>0</v>
      </c>
      <c r="Y69" s="10"/>
      <c r="Z69" s="10"/>
      <c r="AA69" s="10"/>
      <c r="AB69" s="10"/>
      <c r="AC69" s="10">
        <f t="shared" si="30"/>
        <v>0</v>
      </c>
      <c r="AD69" s="10"/>
      <c r="AE69" s="10"/>
      <c r="AF69" s="10"/>
      <c r="AG69" s="23">
        <f t="shared" si="31"/>
        <v>0</v>
      </c>
      <c r="AH69" s="10"/>
      <c r="AI69" s="10"/>
      <c r="AJ69" s="23">
        <f t="shared" ref="AJ69:AJ74" si="51">SUM(AH69,AI69)</f>
        <v>0</v>
      </c>
      <c r="AK69" s="10"/>
      <c r="AL69" s="10"/>
      <c r="AM69" s="10"/>
      <c r="AN69" s="10"/>
      <c r="AO69" s="10">
        <f t="shared" si="48"/>
        <v>0</v>
      </c>
      <c r="AP69" s="10">
        <f>-(-F69*SIN(RADIANS($A$68))+AD69*COS(RADIANS($A$68)))/(基本参数表!$H$22*基本参数表!$L$10)</f>
        <v>0</v>
      </c>
      <c r="AQ69" s="10">
        <f>-(-I69*SIN(RADIANS($A$68))+AG69*COS(RADIANS($A$68)))/(基本参数表!$H$22*基本参数表!$L$10)</f>
        <v>0</v>
      </c>
      <c r="AR69" s="10">
        <f>-(-L69*SIN(RADIANS($A$68))+AJ69*COS(RADIANS($A$68)))/(基本参数表!$H$22*基本参数表!$L$10)</f>
        <v>0</v>
      </c>
      <c r="AS69" s="10">
        <f>-(-M69*SIN(RADIANS($A$68))+AK69*COS(RADIANS($A$68)))/(基本参数表!$H$22*基本参数表!$L$10)</f>
        <v>0</v>
      </c>
      <c r="AT69" s="10">
        <f>-(-N69*SIN(RADIANS($A$68))+AL69*COS(RADIANS($A$68)))/(基本参数表!$H$22*基本参数表!$L$10)</f>
        <v>0</v>
      </c>
      <c r="AU69" s="10">
        <f>-(-O69*SIN(RADIANS($A$68))+AM69*COS(RADIANS($A$68)))/(基本参数表!$H$22*基本参数表!$L$10)</f>
        <v>0</v>
      </c>
      <c r="AV69" s="10">
        <f>-(-P69*SIN(RADIANS($A$68))+AN69*COS(RADIANS($A$68)))/(基本参数表!$H$22*基本参数表!$L$10)</f>
        <v>0</v>
      </c>
      <c r="AW69" s="10">
        <f>-(-Q69*SIN(RADIANS($A$68))+AO69*COS(RADIANS($A$68)))/(基本参数表!$H$22*基本参数表!$L$10)</f>
        <v>0</v>
      </c>
      <c r="AX69" s="10">
        <f>-(F69*COS(RADIANS($A$68))*COS(RADIANS(B69))+R69*SIN(RADIANS(B69))+AD69*SIN(RADIANS($A$68))*COS(RADIANS(B69)))/(基本参数表!$H$22*基本参数表!$L$10)</f>
        <v>0</v>
      </c>
      <c r="AY69" s="10">
        <f>-(I69*COS(RADIANS($A$68))*COS(RADIANS(B69))+U69*SIN(RADIANS(B69))+AG69*SIN(RADIANS($A$68))*COS(RADIANS(B69)))/(基本参数表!$H$22*基本参数表!$L$10)</f>
        <v>0</v>
      </c>
      <c r="AZ69" s="10">
        <f>-(L69*COS(RADIANS($A$68))*COS(RADIANS(C69))+X69*SIN(RADIANS(C69))+AJ69*SIN(RADIANS($A$68))*COS(RADIANS(C69)))/(基本参数表!$H$22*基本参数表!$L$10)</f>
        <v>0</v>
      </c>
      <c r="BA69" s="10">
        <f>-(M69*COS(RADIANS($A$68))*COS(RADIANS(D69))+Y69*SIN(RADIANS(D69))+AK69*SIN(RADIANS($A$68))*COS(RADIANS(D69)))/(基本参数表!$H$22*基本参数表!$L$10)</f>
        <v>0</v>
      </c>
      <c r="BB69" s="10">
        <f>-(N69*COS(RADIANS($A$68))*COS(RADIANS(E69))+Z69*SIN(RADIANS(E69))+AL69*SIN(RADIANS($A$68))*COS(RADIANS(E69)))/(基本参数表!$H$22*基本参数表!$L$10)</f>
        <v>0</v>
      </c>
      <c r="BC69" s="10">
        <f>-(O69*COS(RADIANS($A$68))*COS(RADIANS(F69))+AA69*SIN(RADIANS(F69))+AM69*SIN(RADIANS($A$68))*COS(RADIANS(F69)))/(基本参数表!$H$22*基本参数表!$L$10)</f>
        <v>0</v>
      </c>
      <c r="BD69" s="10">
        <f>-(P69*COS(RADIANS($A$68))*COS(RADIANS(I69))+AB69*SIN(RADIANS(I69))+AN69*SIN(RADIANS($A$68))*COS(RADIANS(I69)))/(基本参数表!$H$22*基本参数表!$L$10)</f>
        <v>0</v>
      </c>
      <c r="BE69" s="9">
        <f>-(Q69*COS(RADIANS($A$68))*COS(RADIANS(L69))+AC69*SIN(RADIANS(L69))+AO69*SIN(RADIANS($A$68))*COS(RADIANS(L69)))/(基本参数表!$H$22*基本参数表!$L$10)</f>
        <v>0</v>
      </c>
      <c r="BF69" s="10">
        <f>(-F69*COS(RADIANS($A$68))*SIN(RADIANS(B69))+R69*COS(RADIANS(B69))-AD69*SIN(RADIANS($A$68))*SIN(RADIANS(B69)))/(基本参数表!$H$22*基本参数表!$L$10)</f>
        <v>0</v>
      </c>
      <c r="BG69" s="10">
        <f>(-I69*COS(RADIANS($A$68))*SIN(RADIANS(B69))+U69*COS(RADIANS(B69))-AG69*SIN(RADIANS($A$68))*SIN(RADIANS(B69)))/(基本参数表!$H$22*基本参数表!$L$10)</f>
        <v>0</v>
      </c>
      <c r="BH69" s="10">
        <f>(-L69*COS(RADIANS($A$68))*SIN(RADIANS(B69))+X69*COS(RADIANS(B69))-AJ69*SIN(RADIANS($A$68))*SIN(RADIANS(B69)))/(基本参数表!$H$22*基本参数表!$L$10)</f>
        <v>0</v>
      </c>
      <c r="BI69" s="10">
        <f>(-M69*COS(RADIANS($A$68))*SIN(RADIANS(B69))+Y69*COS(RADIANS(B69))-AK69*SIN(RADIANS($A$68))*SIN(RADIANS(B69)))/(基本参数表!$H$22*基本参数表!$L$10)</f>
        <v>0</v>
      </c>
      <c r="BJ69" s="10">
        <f>(-N69*COS(RADIANS($A$68))*SIN(RADIANS(B69))+Z69*COS(RADIANS(B69))-AL69*SIN(RADIANS($A$68))*SIN(RADIANS(B69)))/(基本参数表!$H$22*基本参数表!$L$10)</f>
        <v>0</v>
      </c>
      <c r="BK69" s="10">
        <f>(-O69*COS(RADIANS($A$68))*SIN(RADIANS(B69))+AA69*COS(RADIANS(B69))-AM69*SIN(RADIANS($A$68))*SIN(RADIANS(B69)))/(基本参数表!$H$22*基本参数表!$L$10)</f>
        <v>0</v>
      </c>
      <c r="BL69" s="10">
        <f>(-P69*COS(RADIANS($A$68))*SIN(RADIANS(B69))+AB69*COS(RADIANS(B69))-AN69*SIN(RADIANS($A$68))*SIN(RADIANS(B69)))/(基本参数表!$H$22*基本参数表!$L$10)</f>
        <v>0</v>
      </c>
      <c r="BM69" s="9">
        <f>(-Q69*COS(RADIANS($A$68))*SIN(RADIANS(B69))+AC69*COS(RADIANS(B69))-AO69*SIN(RADIANS($A$68))*SIN(RADIANS(B69)))/(基本参数表!$H$22*基本参数表!$L$10)</f>
        <v>0</v>
      </c>
      <c r="BN69" s="10" t="e">
        <f t="shared" si="32"/>
        <v>#DIV/0!</v>
      </c>
      <c r="BO69" s="10" t="e">
        <f t="shared" si="32"/>
        <v>#DIV/0!</v>
      </c>
      <c r="BP69" s="10" t="e">
        <f t="shared" si="32"/>
        <v>#DIV/0!</v>
      </c>
      <c r="BQ69" s="10" t="e">
        <f t="shared" si="32"/>
        <v>#DIV/0!</v>
      </c>
      <c r="BR69" s="9" t="e">
        <f t="shared" si="33"/>
        <v>#DIV/0!</v>
      </c>
      <c r="BS69" s="10"/>
      <c r="BT69" s="9"/>
      <c r="BU69" s="10"/>
      <c r="BV69" s="10">
        <f>BS69/(基本参数表!$H$22*基本参数表!$L$10*基本参数表!$H$6/1000)</f>
        <v>0</v>
      </c>
      <c r="BW69" s="9">
        <f>BT69/(基本参数表!$H$22*基本参数表!$L$10*基本参数表!$D$6/1000)</f>
        <v>0</v>
      </c>
      <c r="BX69" s="10">
        <f>BU69/(基本参数表!$H$22*基本参数表!$L$10*基本参数表!$H$6/1000)</f>
        <v>0</v>
      </c>
      <c r="BY69" s="22"/>
      <c r="BZ69" s="22"/>
    </row>
    <row r="70" spans="1:78" s="12" customFormat="1" hidden="1">
      <c r="A70" s="68"/>
      <c r="B70" s="20">
        <v>4</v>
      </c>
      <c r="C70" s="10">
        <f t="shared" si="47"/>
        <v>0.98240881082213483</v>
      </c>
      <c r="D70" s="10">
        <f t="shared" si="49"/>
        <v>0.17322517943366056</v>
      </c>
      <c r="E70" s="10">
        <f t="shared" ref="E70:E77" si="52">SIN(RADIANS(B70))</f>
        <v>6.9756473744125302E-2</v>
      </c>
      <c r="F70" s="10"/>
      <c r="G70" s="10"/>
      <c r="H70" s="10"/>
      <c r="I70" s="23">
        <f t="shared" si="26"/>
        <v>0</v>
      </c>
      <c r="J70" s="10"/>
      <c r="K70" s="10"/>
      <c r="L70" s="23">
        <f t="shared" si="27"/>
        <v>0</v>
      </c>
      <c r="M70" s="10"/>
      <c r="N70" s="10"/>
      <c r="O70" s="10"/>
      <c r="P70" s="10"/>
      <c r="Q70" s="23">
        <f t="shared" si="28"/>
        <v>0</v>
      </c>
      <c r="R70" s="10"/>
      <c r="S70" s="10"/>
      <c r="T70" s="10"/>
      <c r="U70" s="23">
        <f t="shared" si="50"/>
        <v>0</v>
      </c>
      <c r="V70" s="10"/>
      <c r="W70" s="10"/>
      <c r="X70" s="23">
        <f t="shared" si="29"/>
        <v>0</v>
      </c>
      <c r="Y70" s="10"/>
      <c r="Z70" s="10"/>
      <c r="AA70" s="10"/>
      <c r="AB70" s="10"/>
      <c r="AC70" s="10">
        <f t="shared" si="30"/>
        <v>0</v>
      </c>
      <c r="AD70" s="10"/>
      <c r="AE70" s="10"/>
      <c r="AF70" s="10"/>
      <c r="AG70" s="23">
        <f t="shared" si="31"/>
        <v>0</v>
      </c>
      <c r="AH70" s="10"/>
      <c r="AI70" s="10"/>
      <c r="AJ70" s="23">
        <f t="shared" si="51"/>
        <v>0</v>
      </c>
      <c r="AK70" s="10"/>
      <c r="AL70" s="10"/>
      <c r="AM70" s="10"/>
      <c r="AN70" s="10"/>
      <c r="AO70" s="10">
        <f t="shared" si="48"/>
        <v>0</v>
      </c>
      <c r="AP70" s="10">
        <f>-(-F70*SIN(RADIANS($A$68))+AD70*COS(RADIANS($A$68)))/(基本参数表!$H$22*基本参数表!$L$10)</f>
        <v>0</v>
      </c>
      <c r="AQ70" s="10">
        <f>-(-I70*SIN(RADIANS($A$68))+AG70*COS(RADIANS($A$68)))/(基本参数表!$H$22*基本参数表!$L$10)</f>
        <v>0</v>
      </c>
      <c r="AR70" s="10">
        <f>-(-L70*SIN(RADIANS($A$68))+AJ70*COS(RADIANS($A$68)))/(基本参数表!$H$22*基本参数表!$L$10)</f>
        <v>0</v>
      </c>
      <c r="AS70" s="10">
        <f>-(-M70*SIN(RADIANS($A$68))+AK70*COS(RADIANS($A$68)))/(基本参数表!$H$22*基本参数表!$L$10)</f>
        <v>0</v>
      </c>
      <c r="AT70" s="10">
        <f>-(-N70*SIN(RADIANS($A$68))+AL70*COS(RADIANS($A$68)))/(基本参数表!$H$22*基本参数表!$L$10)</f>
        <v>0</v>
      </c>
      <c r="AU70" s="10">
        <f>-(-O70*SIN(RADIANS($A$68))+AM70*COS(RADIANS($A$68)))/(基本参数表!$H$22*基本参数表!$L$10)</f>
        <v>0</v>
      </c>
      <c r="AV70" s="10">
        <f>-(-P70*SIN(RADIANS($A$68))+AN70*COS(RADIANS($A$68)))/(基本参数表!$H$22*基本参数表!$L$10)</f>
        <v>0</v>
      </c>
      <c r="AW70" s="10">
        <f>-(-Q70*SIN(RADIANS($A$68))+AO70*COS(RADIANS($A$68)))/(基本参数表!$H$22*基本参数表!$L$10)</f>
        <v>0</v>
      </c>
      <c r="AX70" s="10">
        <f>-(F70*COS(RADIANS($A$68))*COS(RADIANS(B70))+R70*SIN(RADIANS(B70))+AD70*SIN(RADIANS($A$68))*COS(RADIANS(B70)))/(基本参数表!$H$22*基本参数表!$L$10)</f>
        <v>0</v>
      </c>
      <c r="AY70" s="10">
        <f>-(I70*COS(RADIANS($A$68))*COS(RADIANS(B70))+U70*SIN(RADIANS(B70))+AG70*SIN(RADIANS($A$68))*COS(RADIANS(B70)))/(基本参数表!$H$22*基本参数表!$L$10)</f>
        <v>0</v>
      </c>
      <c r="AZ70" s="10">
        <f>-(L70*COS(RADIANS($A$68))*COS(RADIANS(C70))+X70*SIN(RADIANS(C70))+AJ70*SIN(RADIANS($A$68))*COS(RADIANS(C70)))/(基本参数表!$H$22*基本参数表!$L$10)</f>
        <v>0</v>
      </c>
      <c r="BA70" s="10">
        <f>-(M70*COS(RADIANS($A$68))*COS(RADIANS(D70))+Y70*SIN(RADIANS(D70))+AK70*SIN(RADIANS($A$68))*COS(RADIANS(D70)))/(基本参数表!$H$22*基本参数表!$L$10)</f>
        <v>0</v>
      </c>
      <c r="BB70" s="10">
        <f>-(N70*COS(RADIANS($A$68))*COS(RADIANS(E70))+Z70*SIN(RADIANS(E70))+AL70*SIN(RADIANS($A$68))*COS(RADIANS(E70)))/(基本参数表!$H$22*基本参数表!$L$10)</f>
        <v>0</v>
      </c>
      <c r="BC70" s="10">
        <f>-(O70*COS(RADIANS($A$68))*COS(RADIANS(F70))+AA70*SIN(RADIANS(F70))+AM70*SIN(RADIANS($A$68))*COS(RADIANS(F70)))/(基本参数表!$H$22*基本参数表!$L$10)</f>
        <v>0</v>
      </c>
      <c r="BD70" s="10">
        <f>-(P70*COS(RADIANS($A$68))*COS(RADIANS(I70))+AB70*SIN(RADIANS(I70))+AN70*SIN(RADIANS($A$68))*COS(RADIANS(I70)))/(基本参数表!$H$22*基本参数表!$L$10)</f>
        <v>0</v>
      </c>
      <c r="BE70" s="9">
        <f>-(Q70*COS(RADIANS($A$68))*COS(RADIANS(L70))+AC70*SIN(RADIANS(L70))+AO70*SIN(RADIANS($A$68))*COS(RADIANS(L70)))/(基本参数表!$H$22*基本参数表!$L$10)</f>
        <v>0</v>
      </c>
      <c r="BF70" s="10">
        <f>(-F70*COS(RADIANS($A$68))*SIN(RADIANS(B70))+R70*COS(RADIANS(B70))-AD70*SIN(RADIANS($A$68))*SIN(RADIANS(B70)))/(基本参数表!$H$22*基本参数表!$L$10)</f>
        <v>0</v>
      </c>
      <c r="BG70" s="10">
        <f>(-I70*COS(RADIANS($A$68))*SIN(RADIANS(B70))+U70*COS(RADIANS(B70))-AG70*SIN(RADIANS($A$68))*SIN(RADIANS(B70)))/(基本参数表!$H$22*基本参数表!$L$10)</f>
        <v>0</v>
      </c>
      <c r="BH70" s="10">
        <f>(-L70*COS(RADIANS($A$68))*SIN(RADIANS(B70))+X70*COS(RADIANS(B70))-AJ70*SIN(RADIANS($A$68))*SIN(RADIANS(B70)))/(基本参数表!$H$22*基本参数表!$L$10)</f>
        <v>0</v>
      </c>
      <c r="BI70" s="10">
        <f>(-M70*COS(RADIANS($A$68))*SIN(RADIANS(B70))+Y70*COS(RADIANS(B70))-AK70*SIN(RADIANS($A$68))*SIN(RADIANS(B70)))/(基本参数表!$H$22*基本参数表!$L$10)</f>
        <v>0</v>
      </c>
      <c r="BJ70" s="10">
        <f>(-N70*COS(RADIANS($A$68))*SIN(RADIANS(B70))+Z70*COS(RADIANS(B70))-AL70*SIN(RADIANS($A$68))*SIN(RADIANS(B70)))/(基本参数表!$H$22*基本参数表!$L$10)</f>
        <v>0</v>
      </c>
      <c r="BK70" s="10">
        <f>(-O70*COS(RADIANS($A$68))*SIN(RADIANS(B70))+AA70*COS(RADIANS(B70))-AM70*SIN(RADIANS($A$68))*SIN(RADIANS(B70)))/(基本参数表!$H$22*基本参数表!$L$10)</f>
        <v>0</v>
      </c>
      <c r="BL70" s="10">
        <f>(-P70*COS(RADIANS($A$68))*SIN(RADIANS(B70))+AB70*COS(RADIANS(B70))-AN70*SIN(RADIANS($A$68))*SIN(RADIANS(B70)))/(基本参数表!$H$22*基本参数表!$L$10)</f>
        <v>0</v>
      </c>
      <c r="BM70" s="9">
        <f>(-Q70*COS(RADIANS($A$68))*SIN(RADIANS(B70))+AC70*COS(RADIANS(B70))-AO70*SIN(RADIANS($A$68))*SIN(RADIANS(B70)))/(基本参数表!$H$22*基本参数表!$L$10)</f>
        <v>0</v>
      </c>
      <c r="BN70" s="10" t="e">
        <f t="shared" si="32"/>
        <v>#DIV/0!</v>
      </c>
      <c r="BO70" s="10" t="e">
        <f t="shared" si="32"/>
        <v>#DIV/0!</v>
      </c>
      <c r="BP70" s="10" t="e">
        <f t="shared" si="32"/>
        <v>#DIV/0!</v>
      </c>
      <c r="BQ70" s="10" t="e">
        <f t="shared" si="32"/>
        <v>#DIV/0!</v>
      </c>
      <c r="BR70" s="9" t="e">
        <f t="shared" si="33"/>
        <v>#DIV/0!</v>
      </c>
      <c r="BS70" s="10"/>
      <c r="BT70" s="9"/>
      <c r="BU70" s="10"/>
      <c r="BV70" s="10">
        <f>BS70/(基本参数表!$H$22*基本参数表!$L$10*基本参数表!$H$6/1000)</f>
        <v>0</v>
      </c>
      <c r="BW70" s="9">
        <f>BT70/(基本参数表!$H$22*基本参数表!$L$10*基本参数表!$D$6/1000)</f>
        <v>0</v>
      </c>
      <c r="BX70" s="10">
        <f>BU70/(基本参数表!$H$22*基本参数表!$L$10*基本参数表!$H$6/1000)</f>
        <v>0</v>
      </c>
      <c r="BY70" s="22"/>
      <c r="BZ70" s="22"/>
    </row>
    <row r="71" spans="1:78" s="12" customFormat="1" hidden="1">
      <c r="A71" s="68"/>
      <c r="B71" s="20">
        <v>6</v>
      </c>
      <c r="C71" s="10">
        <f t="shared" si="47"/>
        <v>0.97941287309907143</v>
      </c>
      <c r="D71" s="10">
        <f t="shared" si="49"/>
        <v>0.17269691478056221</v>
      </c>
      <c r="E71" s="10">
        <f t="shared" si="52"/>
        <v>0.10452846326765347</v>
      </c>
      <c r="F71" s="10"/>
      <c r="G71" s="10"/>
      <c r="H71" s="10"/>
      <c r="I71" s="23">
        <f t="shared" si="26"/>
        <v>0</v>
      </c>
      <c r="J71" s="10"/>
      <c r="K71" s="10"/>
      <c r="L71" s="23">
        <f t="shared" si="27"/>
        <v>0</v>
      </c>
      <c r="M71" s="10"/>
      <c r="N71" s="10"/>
      <c r="O71" s="10"/>
      <c r="P71" s="10"/>
      <c r="Q71" s="23">
        <f t="shared" si="28"/>
        <v>0</v>
      </c>
      <c r="R71" s="10"/>
      <c r="S71" s="10"/>
      <c r="T71" s="10"/>
      <c r="U71" s="23">
        <f t="shared" si="50"/>
        <v>0</v>
      </c>
      <c r="V71" s="10"/>
      <c r="W71" s="10"/>
      <c r="X71" s="23">
        <f t="shared" si="29"/>
        <v>0</v>
      </c>
      <c r="Y71" s="10"/>
      <c r="Z71" s="10"/>
      <c r="AA71" s="10"/>
      <c r="AB71" s="10"/>
      <c r="AC71" s="10">
        <f t="shared" si="30"/>
        <v>0</v>
      </c>
      <c r="AD71" s="10"/>
      <c r="AE71" s="10"/>
      <c r="AF71" s="10"/>
      <c r="AG71" s="23">
        <f t="shared" si="31"/>
        <v>0</v>
      </c>
      <c r="AH71" s="10"/>
      <c r="AI71" s="10"/>
      <c r="AJ71" s="23">
        <f t="shared" si="51"/>
        <v>0</v>
      </c>
      <c r="AK71" s="10"/>
      <c r="AL71" s="10"/>
      <c r="AM71" s="10"/>
      <c r="AN71" s="10"/>
      <c r="AO71" s="10">
        <f t="shared" si="48"/>
        <v>0</v>
      </c>
      <c r="AP71" s="10">
        <f>-(-F71*SIN(RADIANS($A$68))+AD71*COS(RADIANS($A$68)))/(基本参数表!$H$22*基本参数表!$L$10)</f>
        <v>0</v>
      </c>
      <c r="AQ71" s="10">
        <f>-(-I71*SIN(RADIANS($A$68))+AG71*COS(RADIANS($A$68)))/(基本参数表!$H$22*基本参数表!$L$10)</f>
        <v>0</v>
      </c>
      <c r="AR71" s="10">
        <f>-(-L71*SIN(RADIANS($A$68))+AJ71*COS(RADIANS($A$68)))/(基本参数表!$H$22*基本参数表!$L$10)</f>
        <v>0</v>
      </c>
      <c r="AS71" s="10">
        <f>-(-M71*SIN(RADIANS($A$68))+AK71*COS(RADIANS($A$68)))/(基本参数表!$H$22*基本参数表!$L$10)</f>
        <v>0</v>
      </c>
      <c r="AT71" s="10">
        <f>-(-N71*SIN(RADIANS($A$68))+AL71*COS(RADIANS($A$68)))/(基本参数表!$H$22*基本参数表!$L$10)</f>
        <v>0</v>
      </c>
      <c r="AU71" s="10">
        <f>-(-O71*SIN(RADIANS($A$68))+AM71*COS(RADIANS($A$68)))/(基本参数表!$H$22*基本参数表!$L$10)</f>
        <v>0</v>
      </c>
      <c r="AV71" s="10">
        <f>-(-P71*SIN(RADIANS($A$68))+AN71*COS(RADIANS($A$68)))/(基本参数表!$H$22*基本参数表!$L$10)</f>
        <v>0</v>
      </c>
      <c r="AW71" s="10">
        <f>-(-Q71*SIN(RADIANS($A$68))+AO71*COS(RADIANS($A$68)))/(基本参数表!$H$22*基本参数表!$L$10)</f>
        <v>0</v>
      </c>
      <c r="AX71" s="10">
        <f>-(F71*COS(RADIANS($A$68))*COS(RADIANS(B71))+R71*SIN(RADIANS(B71))+AD71*SIN(RADIANS($A$68))*COS(RADIANS(B71)))/(基本参数表!$H$22*基本参数表!$L$10)</f>
        <v>0</v>
      </c>
      <c r="AY71" s="10">
        <f>-(I71*COS(RADIANS($A$68))*COS(RADIANS(B71))+U71*SIN(RADIANS(B71))+AG71*SIN(RADIANS($A$68))*COS(RADIANS(B71)))/(基本参数表!$H$22*基本参数表!$L$10)</f>
        <v>0</v>
      </c>
      <c r="AZ71" s="10">
        <f>-(L71*COS(RADIANS($A$68))*COS(RADIANS(C71))+X71*SIN(RADIANS(C71))+AJ71*SIN(RADIANS($A$68))*COS(RADIANS(C71)))/(基本参数表!$H$22*基本参数表!$L$10)</f>
        <v>0</v>
      </c>
      <c r="BA71" s="10">
        <f>-(M71*COS(RADIANS($A$68))*COS(RADIANS(D71))+Y71*SIN(RADIANS(D71))+AK71*SIN(RADIANS($A$68))*COS(RADIANS(D71)))/(基本参数表!$H$22*基本参数表!$L$10)</f>
        <v>0</v>
      </c>
      <c r="BB71" s="10">
        <f>-(N71*COS(RADIANS($A$68))*COS(RADIANS(E71))+Z71*SIN(RADIANS(E71))+AL71*SIN(RADIANS($A$68))*COS(RADIANS(E71)))/(基本参数表!$H$22*基本参数表!$L$10)</f>
        <v>0</v>
      </c>
      <c r="BC71" s="10">
        <f>-(O71*COS(RADIANS($A$68))*COS(RADIANS(F71))+AA71*SIN(RADIANS(F71))+AM71*SIN(RADIANS($A$68))*COS(RADIANS(F71)))/(基本参数表!$H$22*基本参数表!$L$10)</f>
        <v>0</v>
      </c>
      <c r="BD71" s="10">
        <f>-(P71*COS(RADIANS($A$68))*COS(RADIANS(I71))+AB71*SIN(RADIANS(I71))+AN71*SIN(RADIANS($A$68))*COS(RADIANS(I71)))/(基本参数表!$H$22*基本参数表!$L$10)</f>
        <v>0</v>
      </c>
      <c r="BE71" s="9">
        <f>-(Q71*COS(RADIANS($A$68))*COS(RADIANS(L71))+AC71*SIN(RADIANS(L71))+AO71*SIN(RADIANS($A$68))*COS(RADIANS(L71)))/(基本参数表!$H$22*基本参数表!$L$10)</f>
        <v>0</v>
      </c>
      <c r="BF71" s="10">
        <f>(-F71*COS(RADIANS($A$68))*SIN(RADIANS(B71))+R71*COS(RADIANS(B71))-AD71*SIN(RADIANS($A$68))*SIN(RADIANS(B71)))/(基本参数表!$H$22*基本参数表!$L$10)</f>
        <v>0</v>
      </c>
      <c r="BG71" s="10">
        <f>(-I71*COS(RADIANS($A$68))*SIN(RADIANS(B71))+U71*COS(RADIANS(B71))-AG71*SIN(RADIANS($A$68))*SIN(RADIANS(B71)))/(基本参数表!$H$22*基本参数表!$L$10)</f>
        <v>0</v>
      </c>
      <c r="BH71" s="10">
        <f>(-L71*COS(RADIANS($A$68))*SIN(RADIANS(B71))+X71*COS(RADIANS(B71))-AJ71*SIN(RADIANS($A$68))*SIN(RADIANS(B71)))/(基本参数表!$H$22*基本参数表!$L$10)</f>
        <v>0</v>
      </c>
      <c r="BI71" s="10">
        <f>(-M71*COS(RADIANS($A$68))*SIN(RADIANS(B71))+Y71*COS(RADIANS(B71))-AK71*SIN(RADIANS($A$68))*SIN(RADIANS(B71)))/(基本参数表!$H$22*基本参数表!$L$10)</f>
        <v>0</v>
      </c>
      <c r="BJ71" s="10">
        <f>(-N71*COS(RADIANS($A$68))*SIN(RADIANS(B71))+Z71*COS(RADIANS(B71))-AL71*SIN(RADIANS($A$68))*SIN(RADIANS(B71)))/(基本参数表!$H$22*基本参数表!$L$10)</f>
        <v>0</v>
      </c>
      <c r="BK71" s="10">
        <f>(-O71*COS(RADIANS($A$68))*SIN(RADIANS(B71))+AA71*COS(RADIANS(B71))-AM71*SIN(RADIANS($A$68))*SIN(RADIANS(B71)))/(基本参数表!$H$22*基本参数表!$L$10)</f>
        <v>0</v>
      </c>
      <c r="BL71" s="10">
        <f>(-P71*COS(RADIANS($A$68))*SIN(RADIANS(B71))+AB71*COS(RADIANS(B71))-AN71*SIN(RADIANS($A$68))*SIN(RADIANS(B71)))/(基本参数表!$H$22*基本参数表!$L$10)</f>
        <v>0</v>
      </c>
      <c r="BM71" s="9">
        <f>(-Q71*COS(RADIANS($A$68))*SIN(RADIANS(B71))+AC71*COS(RADIANS(B71))-AO71*SIN(RADIANS($A$68))*SIN(RADIANS(B71)))/(基本参数表!$H$22*基本参数表!$L$10)</f>
        <v>0</v>
      </c>
      <c r="BN71" s="10" t="e">
        <f t="shared" si="32"/>
        <v>#DIV/0!</v>
      </c>
      <c r="BO71" s="10" t="e">
        <f t="shared" si="32"/>
        <v>#DIV/0!</v>
      </c>
      <c r="BP71" s="10" t="e">
        <f t="shared" si="32"/>
        <v>#DIV/0!</v>
      </c>
      <c r="BQ71" s="10" t="e">
        <f t="shared" si="32"/>
        <v>#DIV/0!</v>
      </c>
      <c r="BR71" s="9" t="e">
        <f t="shared" si="33"/>
        <v>#DIV/0!</v>
      </c>
      <c r="BS71" s="10"/>
      <c r="BT71" s="9"/>
      <c r="BU71" s="10"/>
      <c r="BV71" s="10">
        <f>BS71/(基本参数表!$H$22*基本参数表!$L$10*基本参数表!$H$6/1000)</f>
        <v>0</v>
      </c>
      <c r="BW71" s="9">
        <f>BT71/(基本参数表!$H$22*基本参数表!$L$10*基本参数表!$D$6/1000)</f>
        <v>0</v>
      </c>
      <c r="BX71" s="10">
        <f>BU71/(基本参数表!$H$22*基本参数表!$L$10*基本参数表!$H$6/1000)</f>
        <v>0</v>
      </c>
      <c r="BY71" s="22"/>
      <c r="BZ71" s="22"/>
    </row>
    <row r="72" spans="1:78" s="12" customFormat="1" hidden="1">
      <c r="A72" s="68"/>
      <c r="B72" s="20">
        <v>8</v>
      </c>
      <c r="C72" s="10">
        <f t="shared" si="47"/>
        <v>0.97522367165712465</v>
      </c>
      <c r="D72" s="10">
        <f t="shared" si="49"/>
        <v>0.17195824553872419</v>
      </c>
      <c r="E72" s="10">
        <f t="shared" si="52"/>
        <v>0.13917310096006544</v>
      </c>
      <c r="F72" s="10"/>
      <c r="G72" s="10"/>
      <c r="H72" s="10"/>
      <c r="I72" s="23">
        <f t="shared" si="26"/>
        <v>0</v>
      </c>
      <c r="J72" s="10"/>
      <c r="K72" s="10"/>
      <c r="L72" s="23">
        <f t="shared" si="27"/>
        <v>0</v>
      </c>
      <c r="M72" s="10"/>
      <c r="N72" s="10"/>
      <c r="O72" s="10"/>
      <c r="P72" s="10"/>
      <c r="Q72" s="23">
        <f t="shared" si="28"/>
        <v>0</v>
      </c>
      <c r="R72" s="10"/>
      <c r="S72" s="10"/>
      <c r="T72" s="10"/>
      <c r="U72" s="23">
        <f t="shared" si="50"/>
        <v>0</v>
      </c>
      <c r="V72" s="10"/>
      <c r="W72" s="10"/>
      <c r="X72" s="23">
        <f t="shared" si="29"/>
        <v>0</v>
      </c>
      <c r="Y72" s="10"/>
      <c r="Z72" s="10"/>
      <c r="AA72" s="10"/>
      <c r="AB72" s="10"/>
      <c r="AC72" s="10">
        <f t="shared" si="30"/>
        <v>0</v>
      </c>
      <c r="AD72" s="10"/>
      <c r="AE72" s="10"/>
      <c r="AF72" s="10"/>
      <c r="AG72" s="23">
        <f t="shared" si="31"/>
        <v>0</v>
      </c>
      <c r="AH72" s="10"/>
      <c r="AI72" s="10"/>
      <c r="AJ72" s="23">
        <f t="shared" si="51"/>
        <v>0</v>
      </c>
      <c r="AK72" s="10"/>
      <c r="AL72" s="10"/>
      <c r="AM72" s="10"/>
      <c r="AN72" s="10"/>
      <c r="AO72" s="10">
        <f t="shared" si="48"/>
        <v>0</v>
      </c>
      <c r="AP72" s="10">
        <f>-(-F72*SIN(RADIANS($A$68))+AD72*COS(RADIANS($A$68)))/(基本参数表!$H$22*基本参数表!$L$10)</f>
        <v>0</v>
      </c>
      <c r="AQ72" s="10">
        <f>-(-I72*SIN(RADIANS($A$68))+AG72*COS(RADIANS($A$68)))/(基本参数表!$H$22*基本参数表!$L$10)</f>
        <v>0</v>
      </c>
      <c r="AR72" s="10">
        <f>-(-L72*SIN(RADIANS($A$68))+AJ72*COS(RADIANS($A$68)))/(基本参数表!$H$22*基本参数表!$L$10)</f>
        <v>0</v>
      </c>
      <c r="AS72" s="10">
        <f>-(-M72*SIN(RADIANS($A$68))+AK72*COS(RADIANS($A$68)))/(基本参数表!$H$22*基本参数表!$L$10)</f>
        <v>0</v>
      </c>
      <c r="AT72" s="10">
        <f>-(-N72*SIN(RADIANS($A$68))+AL72*COS(RADIANS($A$68)))/(基本参数表!$H$22*基本参数表!$L$10)</f>
        <v>0</v>
      </c>
      <c r="AU72" s="10">
        <f>-(-O72*SIN(RADIANS($A$68))+AM72*COS(RADIANS($A$68)))/(基本参数表!$H$22*基本参数表!$L$10)</f>
        <v>0</v>
      </c>
      <c r="AV72" s="10">
        <f>-(-P72*SIN(RADIANS($A$68))+AN72*COS(RADIANS($A$68)))/(基本参数表!$H$22*基本参数表!$L$10)</f>
        <v>0</v>
      </c>
      <c r="AW72" s="9">
        <f>-(-Q72*SIN(RADIANS($A$68))+AO72*COS(RADIANS($A$68)))/(基本参数表!$H$22*基本参数表!$L$10)</f>
        <v>0</v>
      </c>
      <c r="AX72" s="10">
        <f>-(F72*COS(RADIANS($A$68))*COS(RADIANS(B72))+R72*SIN(RADIANS(B72))+AD72*SIN(RADIANS($A$68))*COS(RADIANS(B72)))/(基本参数表!$H$22*基本参数表!$L$10)</f>
        <v>0</v>
      </c>
      <c r="AY72" s="10">
        <f>-(I72*COS(RADIANS($A$68))*COS(RADIANS(B72))+U72*SIN(RADIANS(B72))+AG72*SIN(RADIANS($A$68))*COS(RADIANS(B72)))/(基本参数表!$H$22*基本参数表!$L$10)</f>
        <v>0</v>
      </c>
      <c r="AZ72" s="10">
        <f>-(L72*COS(RADIANS($A$68))*COS(RADIANS(C72))+X72*SIN(RADIANS(C72))+AJ72*SIN(RADIANS($A$68))*COS(RADIANS(C72)))/(基本参数表!$H$22*基本参数表!$L$10)</f>
        <v>0</v>
      </c>
      <c r="BA72" s="10">
        <f>-(M72*COS(RADIANS($A$68))*COS(RADIANS(D72))+Y72*SIN(RADIANS(D72))+AK72*SIN(RADIANS($A$68))*COS(RADIANS(D72)))/(基本参数表!$H$22*基本参数表!$L$10)</f>
        <v>0</v>
      </c>
      <c r="BB72" s="10">
        <f>-(N72*COS(RADIANS($A$68))*COS(RADIANS(E72))+Z72*SIN(RADIANS(E72))+AL72*SIN(RADIANS($A$68))*COS(RADIANS(E72)))/(基本参数表!$H$22*基本参数表!$L$10)</f>
        <v>0</v>
      </c>
      <c r="BC72" s="10">
        <f>-(O72*COS(RADIANS($A$68))*COS(RADIANS(F72))+AA72*SIN(RADIANS(F72))+AM72*SIN(RADIANS($A$68))*COS(RADIANS(F72)))/(基本参数表!$H$22*基本参数表!$L$10)</f>
        <v>0</v>
      </c>
      <c r="BD72" s="10">
        <f>-(P72*COS(RADIANS($A$68))*COS(RADIANS(I72))+AB72*SIN(RADIANS(I72))+AN72*SIN(RADIANS($A$68))*COS(RADIANS(I72)))/(基本参数表!$H$22*基本参数表!$L$10)</f>
        <v>0</v>
      </c>
      <c r="BE72" s="9">
        <f>-(Q72*COS(RADIANS($A$68))*COS(RADIANS(L72))+AC72*SIN(RADIANS(L72))+AO72*SIN(RADIANS($A$68))*COS(RADIANS(L72)))/(基本参数表!$H$22*基本参数表!$L$10)</f>
        <v>0</v>
      </c>
      <c r="BF72" s="10">
        <f>(-F72*COS(RADIANS($A$68))*SIN(RADIANS(B72))+R72*COS(RADIANS(B72))-AD72*SIN(RADIANS($A$68))*SIN(RADIANS(B72)))/(基本参数表!$H$22*基本参数表!$L$10)</f>
        <v>0</v>
      </c>
      <c r="BG72" s="10">
        <f>(-I72*COS(RADIANS($A$68))*SIN(RADIANS(B72))+U72*COS(RADIANS(B72))-AG72*SIN(RADIANS($A$68))*SIN(RADIANS(B72)))/(基本参数表!$H$22*基本参数表!$L$10)</f>
        <v>0</v>
      </c>
      <c r="BH72" s="10">
        <f>(-L72*COS(RADIANS($A$68))*SIN(RADIANS(B72))+X72*COS(RADIANS(B72))-AJ72*SIN(RADIANS($A$68))*SIN(RADIANS(B72)))/(基本参数表!$H$22*基本参数表!$L$10)</f>
        <v>0</v>
      </c>
      <c r="BI72" s="10">
        <f>(-M72*COS(RADIANS($A$68))*SIN(RADIANS(B72))+Y72*COS(RADIANS(B72))-AK72*SIN(RADIANS($A$68))*SIN(RADIANS(B72)))/(基本参数表!$H$22*基本参数表!$L$10)</f>
        <v>0</v>
      </c>
      <c r="BJ72" s="10">
        <f>(-N72*COS(RADIANS($A$68))*SIN(RADIANS(B72))+Z72*COS(RADIANS(B72))-AL72*SIN(RADIANS($A$68))*SIN(RADIANS(B72)))/(基本参数表!$H$22*基本参数表!$L$10)</f>
        <v>0</v>
      </c>
      <c r="BK72" s="10">
        <f>(-O72*COS(RADIANS($A$68))*SIN(RADIANS(B72))+AA72*COS(RADIANS(B72))-AM72*SIN(RADIANS($A$68))*SIN(RADIANS(B72)))/(基本参数表!$H$22*基本参数表!$L$10)</f>
        <v>0</v>
      </c>
      <c r="BL72" s="10">
        <f>(-P72*COS(RADIANS($A$68))*SIN(RADIANS(B72))+AB72*COS(RADIANS(B72))-AN72*SIN(RADIANS($A$68))*SIN(RADIANS(B72)))/(基本参数表!$H$22*基本参数表!$L$10)</f>
        <v>0</v>
      </c>
      <c r="BM72" s="9">
        <f>(-Q72*COS(RADIANS($A$68))*SIN(RADIANS(B72))+AC72*COS(RADIANS(B72))-AO72*SIN(RADIANS($A$68))*SIN(RADIANS(B72)))/(基本参数表!$H$22*基本参数表!$L$10)</f>
        <v>0</v>
      </c>
      <c r="BN72" s="10" t="e">
        <f t="shared" si="32"/>
        <v>#DIV/0!</v>
      </c>
      <c r="BO72" s="10" t="e">
        <f t="shared" si="32"/>
        <v>#DIV/0!</v>
      </c>
      <c r="BP72" s="10" t="e">
        <f t="shared" si="32"/>
        <v>#DIV/0!</v>
      </c>
      <c r="BQ72" s="10" t="e">
        <f t="shared" si="32"/>
        <v>#DIV/0!</v>
      </c>
      <c r="BR72" s="9" t="e">
        <f t="shared" si="33"/>
        <v>#DIV/0!</v>
      </c>
      <c r="BS72" s="10"/>
      <c r="BT72" s="9"/>
      <c r="BU72" s="10"/>
      <c r="BV72" s="10">
        <f>BS72/(基本参数表!$H$22*基本参数表!$L$10*基本参数表!$H$6/1000)</f>
        <v>0</v>
      </c>
      <c r="BW72" s="9">
        <f>BT72/(基本参数表!$H$22*基本参数表!$L$10*基本参数表!$D$6/1000)</f>
        <v>0</v>
      </c>
      <c r="BX72" s="10">
        <f>BU72/(基本参数表!$H$22*基本参数表!$L$10*基本参数表!$H$6/1000)</f>
        <v>0</v>
      </c>
      <c r="BY72" s="22"/>
      <c r="BZ72" s="22"/>
    </row>
    <row r="73" spans="1:78" s="12" customFormat="1" hidden="1">
      <c r="A73" s="68"/>
      <c r="B73" s="20">
        <v>10</v>
      </c>
      <c r="C73" s="10">
        <f t="shared" si="47"/>
        <v>0.9698463103929541</v>
      </c>
      <c r="D73" s="10">
        <f t="shared" si="49"/>
        <v>0.17101007166283433</v>
      </c>
      <c r="E73" s="10">
        <f t="shared" si="52"/>
        <v>0.17364817766693033</v>
      </c>
      <c r="F73" s="10"/>
      <c r="G73" s="10"/>
      <c r="H73" s="10"/>
      <c r="I73" s="23">
        <f t="shared" si="26"/>
        <v>0</v>
      </c>
      <c r="J73" s="10"/>
      <c r="K73" s="10"/>
      <c r="L73" s="23">
        <f t="shared" si="27"/>
        <v>0</v>
      </c>
      <c r="M73" s="10"/>
      <c r="N73" s="10"/>
      <c r="O73" s="10"/>
      <c r="P73" s="10"/>
      <c r="Q73" s="23">
        <f t="shared" si="28"/>
        <v>0</v>
      </c>
      <c r="R73" s="10"/>
      <c r="S73" s="10"/>
      <c r="T73" s="10"/>
      <c r="U73" s="23">
        <f t="shared" si="50"/>
        <v>0</v>
      </c>
      <c r="V73" s="10"/>
      <c r="W73" s="10"/>
      <c r="X73" s="23">
        <f t="shared" si="29"/>
        <v>0</v>
      </c>
      <c r="Y73" s="10"/>
      <c r="Z73" s="10"/>
      <c r="AA73" s="10"/>
      <c r="AB73" s="10"/>
      <c r="AC73" s="10">
        <f t="shared" si="30"/>
        <v>0</v>
      </c>
      <c r="AD73" s="10"/>
      <c r="AE73" s="10"/>
      <c r="AF73" s="10"/>
      <c r="AG73" s="23">
        <f t="shared" si="31"/>
        <v>0</v>
      </c>
      <c r="AH73" s="10"/>
      <c r="AI73" s="10"/>
      <c r="AJ73" s="23">
        <f t="shared" si="51"/>
        <v>0</v>
      </c>
      <c r="AK73" s="10"/>
      <c r="AL73" s="10"/>
      <c r="AM73" s="10"/>
      <c r="AN73" s="10"/>
      <c r="AO73" s="10">
        <f t="shared" si="48"/>
        <v>0</v>
      </c>
      <c r="AP73" s="10">
        <f>-(-F73*SIN(RADIANS($A$68))+AD73*COS(RADIANS($A$68)))/(基本参数表!$H$22*基本参数表!$L$10)</f>
        <v>0</v>
      </c>
      <c r="AQ73" s="10">
        <f>-(-I73*SIN(RADIANS($A$68))+AG73*COS(RADIANS($A$68)))/(基本参数表!$H$22*基本参数表!$L$10)</f>
        <v>0</v>
      </c>
      <c r="AR73" s="10">
        <f>-(-L73*SIN(RADIANS($A$68))+AJ73*COS(RADIANS($A$68)))/(基本参数表!$H$22*基本参数表!$L$10)</f>
        <v>0</v>
      </c>
      <c r="AS73" s="10">
        <f>-(-M73*SIN(RADIANS($A$68))+AK73*COS(RADIANS($A$68)))/(基本参数表!$H$22*基本参数表!$L$10)</f>
        <v>0</v>
      </c>
      <c r="AT73" s="10">
        <f>-(-N73*SIN(RADIANS($A$68))+AL73*COS(RADIANS($A$68)))/(基本参数表!$H$22*基本参数表!$L$10)</f>
        <v>0</v>
      </c>
      <c r="AU73" s="10">
        <f>-(-O73*SIN(RADIANS($A$68))+AM73*COS(RADIANS($A$68)))/(基本参数表!$H$22*基本参数表!$L$10)</f>
        <v>0</v>
      </c>
      <c r="AV73" s="10">
        <f>-(-P73*SIN(RADIANS($A$68))+AN73*COS(RADIANS($A$68)))/(基本参数表!$H$22*基本参数表!$L$10)</f>
        <v>0</v>
      </c>
      <c r="AW73" s="9">
        <f>-(-Q73*SIN(RADIANS($A$68))+AO73*COS(RADIANS($A$68)))/(基本参数表!$H$22*基本参数表!$L$10)</f>
        <v>0</v>
      </c>
      <c r="AX73" s="10">
        <f>-(F73*COS(RADIANS($A$68))*COS(RADIANS(B73))+R73*SIN(RADIANS(B73))+AD73*SIN(RADIANS($A$68))*COS(RADIANS(B73)))/(基本参数表!$H$22*基本参数表!$L$10)</f>
        <v>0</v>
      </c>
      <c r="AY73" s="10">
        <f>-(I73*COS(RADIANS($A$68))*COS(RADIANS(B73))+U73*SIN(RADIANS(B73))+AG73*SIN(RADIANS($A$68))*COS(RADIANS(B73)))/(基本参数表!$H$22*基本参数表!$L$10)</f>
        <v>0</v>
      </c>
      <c r="AZ73" s="10">
        <f>-(L73*COS(RADIANS($A$68))*COS(RADIANS(C73))+X73*SIN(RADIANS(C73))+AJ73*SIN(RADIANS($A$68))*COS(RADIANS(C73)))/(基本参数表!$H$22*基本参数表!$L$10)</f>
        <v>0</v>
      </c>
      <c r="BA73" s="10">
        <f>-(M73*COS(RADIANS($A$68))*COS(RADIANS(D73))+Y73*SIN(RADIANS(D73))+AK73*SIN(RADIANS($A$68))*COS(RADIANS(D73)))/(基本参数表!$H$22*基本参数表!$L$10)</f>
        <v>0</v>
      </c>
      <c r="BB73" s="10">
        <f>-(N73*COS(RADIANS($A$68))*COS(RADIANS(E73))+Z73*SIN(RADIANS(E73))+AL73*SIN(RADIANS($A$68))*COS(RADIANS(E73)))/(基本参数表!$H$22*基本参数表!$L$10)</f>
        <v>0</v>
      </c>
      <c r="BC73" s="10">
        <f>-(O73*COS(RADIANS($A$68))*COS(RADIANS(F73))+AA73*SIN(RADIANS(F73))+AM73*SIN(RADIANS($A$68))*COS(RADIANS(F73)))/(基本参数表!$H$22*基本参数表!$L$10)</f>
        <v>0</v>
      </c>
      <c r="BD73" s="10">
        <f>-(P73*COS(RADIANS($A$68))*COS(RADIANS(I73))+AB73*SIN(RADIANS(I73))+AN73*SIN(RADIANS($A$68))*COS(RADIANS(I73)))/(基本参数表!$H$22*基本参数表!$L$10)</f>
        <v>0</v>
      </c>
      <c r="BE73" s="9">
        <f>-(Q73*COS(RADIANS($A$68))*COS(RADIANS(L73))+AC73*SIN(RADIANS(L73))+AO73*SIN(RADIANS($A$68))*COS(RADIANS(L73)))/(基本参数表!$H$22*基本参数表!$L$10)</f>
        <v>0</v>
      </c>
      <c r="BF73" s="10">
        <f>(-F73*COS(RADIANS($A$68))*SIN(RADIANS(B73))+R73*COS(RADIANS(B73))-AD73*SIN(RADIANS($A$68))*SIN(RADIANS(B73)))/(基本参数表!$H$22*基本参数表!$L$10)</f>
        <v>0</v>
      </c>
      <c r="BG73" s="10">
        <f>(-I73*COS(RADIANS($A$68))*SIN(RADIANS(B73))+U73*COS(RADIANS(B73))-AG73*SIN(RADIANS($A$68))*SIN(RADIANS(B73)))/(基本参数表!$H$22*基本参数表!$L$10)</f>
        <v>0</v>
      </c>
      <c r="BH73" s="10">
        <f>(-L73*COS(RADIANS($A$68))*SIN(RADIANS(B73))+X73*COS(RADIANS(B73))-AJ73*SIN(RADIANS($A$68))*SIN(RADIANS(B73)))/(基本参数表!$H$22*基本参数表!$L$10)</f>
        <v>0</v>
      </c>
      <c r="BI73" s="10">
        <f>(-M73*COS(RADIANS($A$68))*SIN(RADIANS(B73))+Y73*COS(RADIANS(B73))-AK73*SIN(RADIANS($A$68))*SIN(RADIANS(B73)))/(基本参数表!$H$22*基本参数表!$L$10)</f>
        <v>0</v>
      </c>
      <c r="BJ73" s="10">
        <f>(-N73*COS(RADIANS($A$68))*SIN(RADIANS(B73))+Z73*COS(RADIANS(B73))-AL73*SIN(RADIANS($A$68))*SIN(RADIANS(B73)))/(基本参数表!$H$22*基本参数表!$L$10)</f>
        <v>0</v>
      </c>
      <c r="BK73" s="10">
        <f>(-O73*COS(RADIANS($A$68))*SIN(RADIANS(B73))+AA73*COS(RADIANS(B73))-AM73*SIN(RADIANS($A$68))*SIN(RADIANS(B73)))/(基本参数表!$H$22*基本参数表!$L$10)</f>
        <v>0</v>
      </c>
      <c r="BL73" s="10">
        <f>(-P73*COS(RADIANS($A$68))*SIN(RADIANS(B73))+AB73*COS(RADIANS(B73))-AN73*SIN(RADIANS($A$68))*SIN(RADIANS(B73)))/(基本参数表!$H$22*基本参数表!$L$10)</f>
        <v>0</v>
      </c>
      <c r="BM73" s="9">
        <f>(-Q73*COS(RADIANS($A$68))*SIN(RADIANS(B73))+AC73*COS(RADIANS(B73))-AO73*SIN(RADIANS($A$68))*SIN(RADIANS(B73)))/(基本参数表!$H$22*基本参数表!$L$10)</f>
        <v>0</v>
      </c>
      <c r="BN73" s="10" t="e">
        <f t="shared" si="32"/>
        <v>#DIV/0!</v>
      </c>
      <c r="BO73" s="10" t="e">
        <f t="shared" si="32"/>
        <v>#DIV/0!</v>
      </c>
      <c r="BP73" s="10" t="e">
        <f t="shared" si="32"/>
        <v>#DIV/0!</v>
      </c>
      <c r="BQ73" s="10" t="e">
        <f t="shared" si="32"/>
        <v>#DIV/0!</v>
      </c>
      <c r="BR73" s="9" t="e">
        <f t="shared" si="33"/>
        <v>#DIV/0!</v>
      </c>
      <c r="BS73" s="10"/>
      <c r="BT73" s="9"/>
      <c r="BU73" s="10"/>
      <c r="BV73" s="10">
        <f>BS73/(基本参数表!$H$22*基本参数表!$L$10*基本参数表!$H$6/1000)</f>
        <v>0</v>
      </c>
      <c r="BW73" s="9">
        <f>BT73/(基本参数表!$H$22*基本参数表!$L$10*基本参数表!$D$6/1000)</f>
        <v>0</v>
      </c>
      <c r="BX73" s="10">
        <f>BU73/(基本参数表!$H$22*基本参数表!$L$10*基本参数表!$H$6/1000)</f>
        <v>0</v>
      </c>
      <c r="BY73" s="22"/>
      <c r="BZ73" s="22"/>
    </row>
    <row r="74" spans="1:78" s="12" customFormat="1" hidden="1">
      <c r="A74" s="68"/>
      <c r="B74" s="20">
        <v>15</v>
      </c>
      <c r="C74" s="10">
        <f t="shared" si="47"/>
        <v>0.95125124256419769</v>
      </c>
      <c r="D74" s="10">
        <f t="shared" si="49"/>
        <v>0.16773125949652062</v>
      </c>
      <c r="E74" s="10">
        <f t="shared" si="52"/>
        <v>0.25881904510252074</v>
      </c>
      <c r="F74" s="10"/>
      <c r="G74" s="10"/>
      <c r="H74" s="10"/>
      <c r="I74" s="23">
        <f t="shared" si="26"/>
        <v>0</v>
      </c>
      <c r="J74" s="10"/>
      <c r="K74" s="10"/>
      <c r="L74" s="23">
        <f t="shared" si="27"/>
        <v>0</v>
      </c>
      <c r="M74" s="10"/>
      <c r="N74" s="10"/>
      <c r="O74" s="10"/>
      <c r="P74" s="10"/>
      <c r="Q74" s="23">
        <f t="shared" si="28"/>
        <v>0</v>
      </c>
      <c r="R74" s="10"/>
      <c r="S74" s="10"/>
      <c r="T74" s="10"/>
      <c r="U74" s="23">
        <f t="shared" si="50"/>
        <v>0</v>
      </c>
      <c r="V74" s="10"/>
      <c r="W74" s="10"/>
      <c r="X74" s="23">
        <f t="shared" si="29"/>
        <v>0</v>
      </c>
      <c r="Y74" s="10"/>
      <c r="Z74" s="10"/>
      <c r="AA74" s="10"/>
      <c r="AB74" s="10"/>
      <c r="AC74" s="10">
        <f t="shared" si="30"/>
        <v>0</v>
      </c>
      <c r="AD74" s="10"/>
      <c r="AE74" s="10"/>
      <c r="AF74" s="10"/>
      <c r="AG74" s="23">
        <f t="shared" si="31"/>
        <v>0</v>
      </c>
      <c r="AH74" s="10"/>
      <c r="AI74" s="10"/>
      <c r="AJ74" s="23">
        <f t="shared" si="51"/>
        <v>0</v>
      </c>
      <c r="AK74" s="10"/>
      <c r="AL74" s="10"/>
      <c r="AM74" s="10"/>
      <c r="AN74" s="10"/>
      <c r="AO74" s="10">
        <f t="shared" si="48"/>
        <v>0</v>
      </c>
      <c r="AP74" s="10">
        <f>-(-F74*SIN(RADIANS($A$68))+AD74*COS(RADIANS($A$68)))/(基本参数表!$H$22*基本参数表!$L$10)</f>
        <v>0</v>
      </c>
      <c r="AQ74" s="10">
        <f>-(-I74*SIN(RADIANS($A$68))+AG74*COS(RADIANS($A$68)))/(基本参数表!$H$22*基本参数表!$L$10)</f>
        <v>0</v>
      </c>
      <c r="AR74" s="10">
        <f>-(-L74*SIN(RADIANS($A$68))+AJ74*COS(RADIANS($A$68)))/(基本参数表!$H$22*基本参数表!$L$10)</f>
        <v>0</v>
      </c>
      <c r="AS74" s="10">
        <f>-(-M74*SIN(RADIANS($A$68))+AK74*COS(RADIANS($A$68)))/(基本参数表!$H$22*基本参数表!$L$10)</f>
        <v>0</v>
      </c>
      <c r="AT74" s="10">
        <f>-(-N74*SIN(RADIANS($A$68))+AL74*COS(RADIANS($A$68)))/(基本参数表!$H$22*基本参数表!$L$10)</f>
        <v>0</v>
      </c>
      <c r="AU74" s="10">
        <f>-(-O74*SIN(RADIANS($A$68))+AM74*COS(RADIANS($A$68)))/(基本参数表!$H$22*基本参数表!$L$10)</f>
        <v>0</v>
      </c>
      <c r="AV74" s="10">
        <f>-(-P74*SIN(RADIANS($A$68))+AN74*COS(RADIANS($A$68)))/(基本参数表!$H$22*基本参数表!$L$10)</f>
        <v>0</v>
      </c>
      <c r="AW74" s="9">
        <f>-(-Q74*SIN(RADIANS($A$68))+AO74*COS(RADIANS($A$68)))/(基本参数表!$H$22*基本参数表!$L$10)</f>
        <v>0</v>
      </c>
      <c r="AX74" s="10">
        <f>-(F74*COS(RADIANS($A$68))*COS(RADIANS(B74))+R74*SIN(RADIANS(B74))+AD74*SIN(RADIANS($A$68))*COS(RADIANS(B74)))/(基本参数表!$H$22*基本参数表!$L$10)</f>
        <v>0</v>
      </c>
      <c r="AY74" s="10">
        <f>-(I74*COS(RADIANS($A$68))*COS(RADIANS(B74))+U74*SIN(RADIANS(B74))+AG74*SIN(RADIANS($A$68))*COS(RADIANS(B74)))/(基本参数表!$H$22*基本参数表!$L$10)</f>
        <v>0</v>
      </c>
      <c r="AZ74" s="10">
        <f>-(L74*COS(RADIANS($A$68))*COS(RADIANS(C74))+X74*SIN(RADIANS(C74))+AJ74*SIN(RADIANS($A$68))*COS(RADIANS(C74)))/(基本参数表!$H$22*基本参数表!$L$10)</f>
        <v>0</v>
      </c>
      <c r="BA74" s="10">
        <f>-(M74*COS(RADIANS($A$68))*COS(RADIANS(D74))+Y74*SIN(RADIANS(D74))+AK74*SIN(RADIANS($A$68))*COS(RADIANS(D74)))/(基本参数表!$H$22*基本参数表!$L$10)</f>
        <v>0</v>
      </c>
      <c r="BB74" s="10">
        <f>-(N74*COS(RADIANS($A$68))*COS(RADIANS(E74))+Z74*SIN(RADIANS(E74))+AL74*SIN(RADIANS($A$68))*COS(RADIANS(E74)))/(基本参数表!$H$22*基本参数表!$L$10)</f>
        <v>0</v>
      </c>
      <c r="BC74" s="10">
        <f>-(O74*COS(RADIANS($A$68))*COS(RADIANS(F74))+AA74*SIN(RADIANS(F74))+AM74*SIN(RADIANS($A$68))*COS(RADIANS(F74)))/(基本参数表!$H$22*基本参数表!$L$10)</f>
        <v>0</v>
      </c>
      <c r="BD74" s="10">
        <f>-(P74*COS(RADIANS($A$68))*COS(RADIANS(I74))+AB74*SIN(RADIANS(I74))+AN74*SIN(RADIANS($A$68))*COS(RADIANS(I74)))/(基本参数表!$H$22*基本参数表!$L$10)</f>
        <v>0</v>
      </c>
      <c r="BE74" s="9">
        <f>-(Q74*COS(RADIANS($A$68))*COS(RADIANS(L74))+AC74*SIN(RADIANS(L74))+AO74*SIN(RADIANS($A$68))*COS(RADIANS(L74)))/(基本参数表!$H$22*基本参数表!$L$10)</f>
        <v>0</v>
      </c>
      <c r="BF74" s="10">
        <f>(-F74*COS(RADIANS($A$68))*SIN(RADIANS(B74))+R74*COS(RADIANS(B74))-AD74*SIN(RADIANS($A$68))*SIN(RADIANS(B74)))/(基本参数表!$H$22*基本参数表!$L$10)</f>
        <v>0</v>
      </c>
      <c r="BG74" s="10">
        <f>(-I74*COS(RADIANS($A$68))*SIN(RADIANS(B74))+U74*COS(RADIANS(B74))-AG74*SIN(RADIANS($A$68))*SIN(RADIANS(B74)))/(基本参数表!$H$22*基本参数表!$L$10)</f>
        <v>0</v>
      </c>
      <c r="BH74" s="10">
        <f>(-L74*COS(RADIANS($A$68))*SIN(RADIANS(B74))+X74*COS(RADIANS(B74))-AJ74*SIN(RADIANS($A$68))*SIN(RADIANS(B74)))/(基本参数表!$H$22*基本参数表!$L$10)</f>
        <v>0</v>
      </c>
      <c r="BI74" s="10">
        <f>(-M74*COS(RADIANS($A$68))*SIN(RADIANS(B74))+Y74*COS(RADIANS(B74))-AK74*SIN(RADIANS($A$68))*SIN(RADIANS(B74)))/(基本参数表!$H$22*基本参数表!$L$10)</f>
        <v>0</v>
      </c>
      <c r="BJ74" s="10">
        <f>(-N74*COS(RADIANS($A$68))*SIN(RADIANS(B74))+Z74*COS(RADIANS(B74))-AL74*SIN(RADIANS($A$68))*SIN(RADIANS(B74)))/(基本参数表!$H$22*基本参数表!$L$10)</f>
        <v>0</v>
      </c>
      <c r="BK74" s="10">
        <f>(-O74*COS(RADIANS($A$68))*SIN(RADIANS(B74))+AA74*COS(RADIANS(B74))-AM74*SIN(RADIANS($A$68))*SIN(RADIANS(B74)))/(基本参数表!$H$22*基本参数表!$L$10)</f>
        <v>0</v>
      </c>
      <c r="BL74" s="10">
        <f>(-P74*COS(RADIANS($A$68))*SIN(RADIANS(B74))+AB74*COS(RADIANS(B74))-AN74*SIN(RADIANS($A$68))*SIN(RADIANS(B74)))/(基本参数表!$H$22*基本参数表!$L$10)</f>
        <v>0</v>
      </c>
      <c r="BM74" s="9">
        <f>(-Q74*COS(RADIANS($A$68))*SIN(RADIANS(B74))+AC74*COS(RADIANS(B74))-AO74*SIN(RADIANS($A$68))*SIN(RADIANS(B74)))/(基本参数表!$H$22*基本参数表!$L$10)</f>
        <v>0</v>
      </c>
      <c r="BN74" s="10" t="e">
        <f t="shared" si="32"/>
        <v>#DIV/0!</v>
      </c>
      <c r="BO74" s="10" t="e">
        <f t="shared" si="32"/>
        <v>#DIV/0!</v>
      </c>
      <c r="BP74" s="10" t="e">
        <f t="shared" si="32"/>
        <v>#DIV/0!</v>
      </c>
      <c r="BQ74" s="10" t="e">
        <f t="shared" si="32"/>
        <v>#DIV/0!</v>
      </c>
      <c r="BR74" s="9" t="e">
        <f t="shared" si="33"/>
        <v>#DIV/0!</v>
      </c>
      <c r="BS74" s="10"/>
      <c r="BT74" s="9"/>
      <c r="BU74" s="10"/>
      <c r="BV74" s="10">
        <f>BS74/(基本参数表!$H$22*基本参数表!$L$10*基本参数表!$H$6/1000)</f>
        <v>0</v>
      </c>
      <c r="BW74" s="9">
        <f>BT74/(基本参数表!$H$22*基本参数表!$L$10*基本参数表!$D$6/1000)</f>
        <v>0</v>
      </c>
      <c r="BX74" s="10">
        <f>BU74/(基本参数表!$H$22*基本参数表!$L$10*基本参数表!$H$6/1000)</f>
        <v>0</v>
      </c>
      <c r="BY74" s="22"/>
      <c r="BZ74" s="22"/>
    </row>
    <row r="75" spans="1:78">
      <c r="A75" s="21">
        <v>12</v>
      </c>
      <c r="B75" s="21">
        <v>0</v>
      </c>
      <c r="C75" s="11">
        <f>COS(RADIANS($A$75))*COS(RADIANS(B75))</f>
        <v>0.97814760073380569</v>
      </c>
      <c r="D75" s="11">
        <f>SIN(RADIANS($A$75))*COS(RADIANS(B75))</f>
        <v>0.20791169081775934</v>
      </c>
      <c r="E75" s="11">
        <f>SIN(RADIANS(B75))</f>
        <v>0</v>
      </c>
    </row>
    <row r="76" spans="1:78">
      <c r="A76" s="21">
        <v>14</v>
      </c>
      <c r="B76" s="21">
        <v>0</v>
      </c>
      <c r="C76" s="11">
        <f>COS(RADIANS($A$76))*COS(RADIANS(B76))</f>
        <v>0.97029572627599647</v>
      </c>
      <c r="D76" s="11">
        <f>SIN(RADIANS($A$76))*COS(RADIANS(B76))</f>
        <v>0.24192189559966773</v>
      </c>
      <c r="E76" s="11">
        <f t="shared" si="52"/>
        <v>0</v>
      </c>
    </row>
    <row r="77" spans="1:78">
      <c r="A77" s="21">
        <v>16</v>
      </c>
      <c r="B77" s="21">
        <v>0</v>
      </c>
      <c r="C77" s="11">
        <f>COS(RADIANS($A$77))*COS(RADIANS(B77))</f>
        <v>0.96126169593831889</v>
      </c>
      <c r="D77" s="11">
        <f>SIN(RADIANS($A$77))*COS(RADIANS(B77))</f>
        <v>0.27563735581699916</v>
      </c>
      <c r="E77" s="11">
        <f t="shared" si="52"/>
        <v>0</v>
      </c>
    </row>
    <row r="78" spans="1:78">
      <c r="A78" s="21">
        <v>18</v>
      </c>
      <c r="B78" s="21">
        <v>0</v>
      </c>
      <c r="C78" s="11">
        <f>COS(RADIANS($A$78))*COS(RADIANS(B78))</f>
        <v>0.95105651629515353</v>
      </c>
      <c r="D78" s="11">
        <f>SIN(RADIANS($A$78))*COS(RADIANS(B78))</f>
        <v>0.3090169943749474</v>
      </c>
    </row>
  </sheetData>
  <mergeCells count="30">
    <mergeCell ref="BV1:BX1"/>
    <mergeCell ref="C2:E2"/>
    <mergeCell ref="F2:Q2"/>
    <mergeCell ref="R2:AC2"/>
    <mergeCell ref="AD2:AO2"/>
    <mergeCell ref="AP2:AW2"/>
    <mergeCell ref="A1:E1"/>
    <mergeCell ref="F1:AN1"/>
    <mergeCell ref="AP1:BM1"/>
    <mergeCell ref="BS1:BU1"/>
    <mergeCell ref="G3:I3"/>
    <mergeCell ref="J3:L3"/>
    <mergeCell ref="S3:U3"/>
    <mergeCell ref="V3:X3"/>
    <mergeCell ref="AE3:AG3"/>
    <mergeCell ref="AH3:AJ3"/>
    <mergeCell ref="AX2:BE2"/>
    <mergeCell ref="BF2:BM2"/>
    <mergeCell ref="BN2:BR2"/>
    <mergeCell ref="BV3:BX3"/>
    <mergeCell ref="A5:A11"/>
    <mergeCell ref="A61:A67"/>
    <mergeCell ref="A68:A74"/>
    <mergeCell ref="A19:A25"/>
    <mergeCell ref="A26:A32"/>
    <mergeCell ref="A33:A39"/>
    <mergeCell ref="A40:A46"/>
    <mergeCell ref="A47:A53"/>
    <mergeCell ref="A54:A60"/>
    <mergeCell ref="A12:A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74"/>
  <sheetViews>
    <sheetView topLeftCell="A25" workbookViewId="0">
      <selection activeCell="E55" sqref="E55"/>
    </sheetView>
  </sheetViews>
  <sheetFormatPr defaultRowHeight="14"/>
  <cols>
    <col min="1" max="1" width="6.33203125" bestFit="1" customWidth="1"/>
    <col min="2" max="2" width="7.33203125" bestFit="1" customWidth="1"/>
    <col min="3" max="3" width="9.5" bestFit="1" customWidth="1"/>
    <col min="4" max="4" width="10.5" bestFit="1" customWidth="1"/>
    <col min="5" max="5" width="9.5" bestFit="1" customWidth="1"/>
    <col min="6" max="16" width="10.5" bestFit="1" customWidth="1"/>
    <col min="17" max="18" width="11.58203125" bestFit="1" customWidth="1"/>
    <col min="19" max="28" width="10.5" bestFit="1" customWidth="1"/>
    <col min="29" max="29" width="11.58203125" bestFit="1" customWidth="1"/>
    <col min="30" max="30" width="10.5" bestFit="1" customWidth="1"/>
    <col min="31" max="31" width="11.58203125" bestFit="1" customWidth="1"/>
    <col min="32" max="32" width="10.5" bestFit="1" customWidth="1"/>
    <col min="33" max="34" width="11.58203125" bestFit="1" customWidth="1"/>
    <col min="35" max="35" width="10.5" bestFit="1" customWidth="1"/>
    <col min="36" max="38" width="11.58203125" bestFit="1" customWidth="1"/>
    <col min="39" max="40" width="10.5" bestFit="1" customWidth="1"/>
    <col min="41" max="41" width="12.75" bestFit="1" customWidth="1"/>
    <col min="42" max="46" width="9.5" bestFit="1" customWidth="1"/>
    <col min="47" max="48" width="10.5" bestFit="1" customWidth="1"/>
    <col min="49" max="54" width="9.5" bestFit="1" customWidth="1"/>
    <col min="55" max="56" width="10.5" bestFit="1" customWidth="1"/>
    <col min="57" max="57" width="9.5" bestFit="1" customWidth="1"/>
    <col min="58" max="73" width="10.5" bestFit="1" customWidth="1"/>
    <col min="74" max="74" width="9.5" bestFit="1" customWidth="1"/>
    <col min="75" max="76" width="10.5" bestFit="1" customWidth="1"/>
    <col min="77" max="77" width="12.25" bestFit="1" customWidth="1"/>
    <col min="78" max="78" width="8.5" bestFit="1" customWidth="1"/>
  </cols>
  <sheetData>
    <row r="1" spans="1:78">
      <c r="A1" s="63" t="s">
        <v>0</v>
      </c>
      <c r="B1" s="63"/>
      <c r="C1" s="63"/>
      <c r="D1" s="63"/>
      <c r="E1" s="63"/>
      <c r="F1" s="63" t="s">
        <v>71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43"/>
      <c r="AP1" s="63" t="s">
        <v>35</v>
      </c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43"/>
      <c r="BO1" s="43"/>
      <c r="BP1" s="43"/>
      <c r="BQ1" s="43"/>
      <c r="BR1" s="30"/>
      <c r="BS1" s="74" t="s">
        <v>75</v>
      </c>
      <c r="BT1" s="74"/>
      <c r="BU1" s="74"/>
      <c r="BV1" s="63" t="s">
        <v>36</v>
      </c>
      <c r="BW1" s="63"/>
      <c r="BX1" s="63"/>
      <c r="BY1" s="15"/>
      <c r="BZ1" s="15"/>
    </row>
    <row r="2" spans="1:78" ht="42">
      <c r="A2" s="18" t="s">
        <v>64</v>
      </c>
      <c r="B2" s="18" t="s">
        <v>63</v>
      </c>
      <c r="C2" s="69" t="s">
        <v>65</v>
      </c>
      <c r="D2" s="70"/>
      <c r="E2" s="70"/>
      <c r="F2" s="75" t="s">
        <v>68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 t="s">
        <v>69</v>
      </c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 t="s">
        <v>70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6" t="s">
        <v>76</v>
      </c>
      <c r="AQ2" s="76"/>
      <c r="AR2" s="76"/>
      <c r="AS2" s="76"/>
      <c r="AT2" s="76"/>
      <c r="AU2" s="76"/>
      <c r="AV2" s="76"/>
      <c r="AW2" s="76"/>
      <c r="AX2" s="76" t="s">
        <v>57</v>
      </c>
      <c r="AY2" s="76"/>
      <c r="AZ2" s="76"/>
      <c r="BA2" s="76"/>
      <c r="BB2" s="76"/>
      <c r="BC2" s="76"/>
      <c r="BD2" s="76"/>
      <c r="BE2" s="76"/>
      <c r="BF2" s="76" t="s">
        <v>58</v>
      </c>
      <c r="BG2" s="76"/>
      <c r="BH2" s="76"/>
      <c r="BI2" s="76"/>
      <c r="BJ2" s="76"/>
      <c r="BK2" s="76"/>
      <c r="BL2" s="76"/>
      <c r="BM2" s="76"/>
      <c r="BN2" s="65" t="s">
        <v>94</v>
      </c>
      <c r="BO2" s="66"/>
      <c r="BP2" s="66"/>
      <c r="BQ2" s="66"/>
      <c r="BR2" s="67"/>
      <c r="BS2" s="44" t="s">
        <v>72</v>
      </c>
      <c r="BT2" s="30" t="s">
        <v>73</v>
      </c>
      <c r="BU2" s="44" t="s">
        <v>74</v>
      </c>
      <c r="BV2" s="14" t="s">
        <v>37</v>
      </c>
      <c r="BW2" s="9" t="s">
        <v>59</v>
      </c>
      <c r="BX2" s="14" t="s">
        <v>38</v>
      </c>
      <c r="BY2" s="16" t="s">
        <v>90</v>
      </c>
      <c r="BZ2" s="16"/>
    </row>
    <row r="3" spans="1:78">
      <c r="A3" s="19"/>
      <c r="B3" s="18"/>
      <c r="C3" s="7" t="s">
        <v>60</v>
      </c>
      <c r="D3" s="7" t="s">
        <v>61</v>
      </c>
      <c r="E3" s="7" t="s">
        <v>62</v>
      </c>
      <c r="F3" s="7" t="s">
        <v>51</v>
      </c>
      <c r="G3" s="80" t="s">
        <v>52</v>
      </c>
      <c r="H3" s="81"/>
      <c r="I3" s="82"/>
      <c r="J3" s="80" t="s">
        <v>53</v>
      </c>
      <c r="K3" s="81"/>
      <c r="L3" s="82"/>
      <c r="M3" s="7" t="s">
        <v>54</v>
      </c>
      <c r="N3" s="7" t="s">
        <v>55</v>
      </c>
      <c r="O3" s="7" t="s">
        <v>66</v>
      </c>
      <c r="P3" s="8" t="s">
        <v>67</v>
      </c>
      <c r="Q3" s="8" t="s">
        <v>56</v>
      </c>
      <c r="R3" s="7" t="s">
        <v>51</v>
      </c>
      <c r="S3" s="80" t="s">
        <v>52</v>
      </c>
      <c r="T3" s="81"/>
      <c r="U3" s="82"/>
      <c r="V3" s="80" t="s">
        <v>53</v>
      </c>
      <c r="W3" s="81"/>
      <c r="X3" s="82"/>
      <c r="Y3" s="7" t="s">
        <v>54</v>
      </c>
      <c r="Z3" s="7" t="s">
        <v>55</v>
      </c>
      <c r="AA3" s="7" t="s">
        <v>66</v>
      </c>
      <c r="AB3" s="8" t="s">
        <v>67</v>
      </c>
      <c r="AC3" s="8" t="s">
        <v>56</v>
      </c>
      <c r="AD3" s="7" t="s">
        <v>51</v>
      </c>
      <c r="AE3" s="80" t="s">
        <v>52</v>
      </c>
      <c r="AF3" s="81"/>
      <c r="AG3" s="82"/>
      <c r="AH3" s="80" t="s">
        <v>53</v>
      </c>
      <c r="AI3" s="81"/>
      <c r="AJ3" s="82"/>
      <c r="AK3" s="7" t="s">
        <v>54</v>
      </c>
      <c r="AL3" s="7" t="s">
        <v>55</v>
      </c>
      <c r="AM3" s="7" t="s">
        <v>66</v>
      </c>
      <c r="AN3" s="8" t="s">
        <v>67</v>
      </c>
      <c r="AO3" s="8" t="s">
        <v>56</v>
      </c>
      <c r="AP3" s="23" t="s">
        <v>51</v>
      </c>
      <c r="AQ3" s="23" t="s">
        <v>52</v>
      </c>
      <c r="AR3" s="23" t="s">
        <v>53</v>
      </c>
      <c r="AS3" s="23" t="s">
        <v>54</v>
      </c>
      <c r="AT3" s="23" t="s">
        <v>55</v>
      </c>
      <c r="AU3" s="23" t="s">
        <v>66</v>
      </c>
      <c r="AV3" s="23" t="s">
        <v>67</v>
      </c>
      <c r="AW3" s="23" t="s">
        <v>56</v>
      </c>
      <c r="AX3" s="23" t="s">
        <v>51</v>
      </c>
      <c r="AY3" s="23" t="s">
        <v>52</v>
      </c>
      <c r="AZ3" s="23" t="s">
        <v>53</v>
      </c>
      <c r="BA3" s="23" t="s">
        <v>54</v>
      </c>
      <c r="BB3" s="23" t="s">
        <v>55</v>
      </c>
      <c r="BC3" s="23" t="s">
        <v>66</v>
      </c>
      <c r="BD3" s="23" t="s">
        <v>67</v>
      </c>
      <c r="BE3" s="9" t="s">
        <v>56</v>
      </c>
      <c r="BF3" s="23" t="s">
        <v>51</v>
      </c>
      <c r="BG3" s="23" t="s">
        <v>52</v>
      </c>
      <c r="BH3" s="23" t="s">
        <v>53</v>
      </c>
      <c r="BI3" s="23" t="s">
        <v>54</v>
      </c>
      <c r="BJ3" s="23" t="s">
        <v>55</v>
      </c>
      <c r="BK3" s="23" t="s">
        <v>81</v>
      </c>
      <c r="BL3" s="23" t="s">
        <v>82</v>
      </c>
      <c r="BM3" s="9" t="s">
        <v>56</v>
      </c>
      <c r="BN3" s="25" t="s">
        <v>95</v>
      </c>
      <c r="BO3" s="25" t="s">
        <v>53</v>
      </c>
      <c r="BP3" s="25" t="s">
        <v>54</v>
      </c>
      <c r="BQ3" s="25" t="s">
        <v>55</v>
      </c>
      <c r="BR3" s="31" t="s">
        <v>99</v>
      </c>
      <c r="BS3" s="14"/>
      <c r="BT3" s="9"/>
      <c r="BU3" s="14"/>
      <c r="BV3" s="64" t="s">
        <v>93</v>
      </c>
      <c r="BW3" s="64"/>
      <c r="BX3" s="64"/>
      <c r="BY3" s="16" t="s">
        <v>86</v>
      </c>
      <c r="BZ3" s="16" t="s">
        <v>62</v>
      </c>
    </row>
    <row r="4" spans="1:78">
      <c r="A4" s="19"/>
      <c r="B4" s="18"/>
      <c r="C4" s="7"/>
      <c r="D4" s="7"/>
      <c r="E4" s="7"/>
      <c r="F4" s="7"/>
      <c r="G4" s="39" t="s">
        <v>101</v>
      </c>
      <c r="H4" s="39" t="s">
        <v>103</v>
      </c>
      <c r="I4" s="39" t="s">
        <v>56</v>
      </c>
      <c r="J4" s="39" t="s">
        <v>101</v>
      </c>
      <c r="K4" s="39" t="s">
        <v>104</v>
      </c>
      <c r="L4" s="39" t="s">
        <v>56</v>
      </c>
      <c r="M4" s="7"/>
      <c r="N4" s="7"/>
      <c r="O4" s="7"/>
      <c r="P4" s="8"/>
      <c r="Q4" s="23">
        <f t="shared" ref="Q4:Q32" si="0">SUM(F4,I4,L4,M4,N4,O4,P4)</f>
        <v>0</v>
      </c>
      <c r="R4" s="7"/>
      <c r="S4" s="7" t="s">
        <v>105</v>
      </c>
      <c r="T4" s="7" t="s">
        <v>106</v>
      </c>
      <c r="U4" s="7" t="s">
        <v>56</v>
      </c>
      <c r="V4" s="7" t="s">
        <v>105</v>
      </c>
      <c r="W4" s="7" t="s">
        <v>104</v>
      </c>
      <c r="X4" s="7" t="s">
        <v>56</v>
      </c>
      <c r="Y4" s="7"/>
      <c r="Z4" s="7"/>
      <c r="AA4" s="7"/>
      <c r="AB4" s="8"/>
      <c r="AC4" s="8"/>
      <c r="AD4" s="7"/>
      <c r="AE4" s="7"/>
      <c r="AF4" s="7"/>
      <c r="AG4" s="7"/>
      <c r="AH4" s="7"/>
      <c r="AI4" s="7"/>
      <c r="AJ4" s="7"/>
      <c r="AK4" s="7"/>
      <c r="AL4" s="7"/>
      <c r="AM4" s="7"/>
      <c r="AN4" s="8"/>
      <c r="AO4" s="10">
        <f t="shared" ref="AO4:AO67" si="1">SUM(AD4,AG4,AJ4,AK4,AL4,AM4,AN4)</f>
        <v>0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9"/>
      <c r="BF4" s="23"/>
      <c r="BG4" s="23"/>
      <c r="BH4" s="23"/>
      <c r="BI4" s="23"/>
      <c r="BJ4" s="23"/>
      <c r="BK4" s="23"/>
      <c r="BL4" s="23"/>
      <c r="BM4" s="9"/>
      <c r="BN4" s="25"/>
      <c r="BO4" s="25"/>
      <c r="BP4" s="25"/>
      <c r="BQ4" s="25"/>
      <c r="BR4" s="31"/>
      <c r="BS4" s="14"/>
      <c r="BT4" s="9"/>
      <c r="BU4" s="14"/>
      <c r="BV4" s="44"/>
      <c r="BW4" s="44"/>
      <c r="BX4" s="44"/>
      <c r="BY4" s="16"/>
      <c r="BZ4" s="16"/>
    </row>
    <row r="5" spans="1:78">
      <c r="A5" s="68">
        <v>-8</v>
      </c>
      <c r="B5" s="20">
        <v>0</v>
      </c>
      <c r="C5" s="10">
        <f t="shared" ref="C5:C11" si="2">COS(RADIANS($A$5))*COS(RADIANS(B5))</f>
        <v>0.99026806874157036</v>
      </c>
      <c r="D5" s="10">
        <f t="shared" ref="D5:D11" si="3">SIN(RADIANS($A$5))*COS(RADIANS(B5))</f>
        <v>-0.13917310096006544</v>
      </c>
      <c r="E5" s="10">
        <f>SIN(RADIANS(B5))</f>
        <v>0</v>
      </c>
      <c r="F5" s="10"/>
      <c r="G5" s="10"/>
      <c r="H5" s="10"/>
      <c r="I5" s="23">
        <f>SUM(G5,H5)</f>
        <v>0</v>
      </c>
      <c r="J5" s="10"/>
      <c r="K5" s="10"/>
      <c r="L5" s="23">
        <f t="shared" ref="L5:L32" si="4">SUM(J5,K5)</f>
        <v>0</v>
      </c>
      <c r="M5" s="10"/>
      <c r="N5" s="10"/>
      <c r="O5" s="10"/>
      <c r="P5" s="10"/>
      <c r="Q5" s="23">
        <f t="shared" si="0"/>
        <v>0</v>
      </c>
      <c r="R5" s="10"/>
      <c r="S5" s="10"/>
      <c r="T5" s="10"/>
      <c r="U5" s="23">
        <f t="shared" ref="U5:U68" si="5">SUM(S5,T5)</f>
        <v>0</v>
      </c>
      <c r="V5" s="10"/>
      <c r="W5" s="10"/>
      <c r="X5" s="23">
        <f t="shared" ref="X5:X32" si="6">SUM(V5,W5)</f>
        <v>0</v>
      </c>
      <c r="Y5" s="10"/>
      <c r="Z5" s="10"/>
      <c r="AA5" s="10"/>
      <c r="AB5" s="10"/>
      <c r="AC5" s="10">
        <f t="shared" ref="AC5:AC32" si="7">SUM(R5,U5,X5,Y5,Z5,AA5,AB5)</f>
        <v>0</v>
      </c>
      <c r="AD5" s="10"/>
      <c r="AE5" s="10"/>
      <c r="AF5" s="10"/>
      <c r="AG5" s="23">
        <f t="shared" ref="AG5:AG32" si="8">SUM(AE5,AF5)</f>
        <v>0</v>
      </c>
      <c r="AH5" s="10"/>
      <c r="AI5" s="10"/>
      <c r="AJ5" s="23">
        <f t="shared" ref="AJ5:AJ68" si="9">SUM(AH5,AI5)</f>
        <v>0</v>
      </c>
      <c r="AK5" s="10"/>
      <c r="AL5" s="10"/>
      <c r="AM5" s="10"/>
      <c r="AN5" s="10"/>
      <c r="AO5" s="10">
        <f t="shared" si="1"/>
        <v>0</v>
      </c>
      <c r="AP5" s="10">
        <f>-(-F5*SIN(RADIANS($A$5))+AD5*COS(RADIANS($A$5)))/(基本参数表!$H$22*基本参数表!$L$10)</f>
        <v>0</v>
      </c>
      <c r="AQ5" s="10">
        <f>-(-I5*SIN(RADIANS($A$5))+AG5*COS(RADIANS($A$5)))/(基本参数表!$H$22*基本参数表!$L$10)</f>
        <v>0</v>
      </c>
      <c r="AR5" s="10">
        <f>-(-L5*SIN(RADIANS($A$5))+AJ5*COS(RADIANS($A$5)))/(基本参数表!$H$22*基本参数表!$L$10)</f>
        <v>0</v>
      </c>
      <c r="AS5" s="10">
        <f>-(-M5*SIN(RADIANS($A$5))+AK5*COS(RADIANS($A$5)))/(基本参数表!$H$22*基本参数表!$L$10)</f>
        <v>0</v>
      </c>
      <c r="AT5" s="10">
        <f>-(-N5*SIN(RADIANS($A$5))+AL5*COS(RADIANS($A$5)))/(基本参数表!$H$22*基本参数表!$L$10)</f>
        <v>0</v>
      </c>
      <c r="AU5" s="10">
        <f>-(-O5*SIN(RADIANS($A$5))+AM5*COS(RADIANS($A$5)))/(基本参数表!$H$22*基本参数表!$L$10)</f>
        <v>0</v>
      </c>
      <c r="AV5" s="10">
        <f>-(-P5*SIN(RADIANS($A$5))+AN5*COS(RADIANS($A$5)))/(基本参数表!$H$22*基本参数表!$L$10)</f>
        <v>0</v>
      </c>
      <c r="AW5" s="9">
        <f>-(-Q5*SIN(RADIANS($A$5))+AO5*COS(RADIANS($A$5)))/(基本参数表!$H$22*基本参数表!$L$10)</f>
        <v>0</v>
      </c>
      <c r="AX5" s="10">
        <f>-(F5*COS(RADIANS($A$5))*COS(RADIANS(B5))+R5*SIN(RADIANS(B5))+AD5*SIN(RADIANS($A$5))*COS(RADIANS(B5)))/(基本参数表!$H$22*基本参数表!$L$10)</f>
        <v>0</v>
      </c>
      <c r="AY5" s="10">
        <f>-(I5*COS(RADIANS($A$5))*COS(RADIANS(B5))+U5*SIN(RADIANS(B5))+AG5*SIN(RADIANS($A$5))*COS(RADIANS(B5)))/(基本参数表!$H$22*基本参数表!$L$10)</f>
        <v>0</v>
      </c>
      <c r="AZ5" s="10">
        <f>-(L5*COS(RADIANS($A$5))*COS(RADIANS(C5))+X5*SIN(RADIANS(C5))+AJ5*SIN(RADIANS($A$5))*COS(RADIANS(C5)))/(基本参数表!$H$22*基本参数表!$L$10)</f>
        <v>0</v>
      </c>
      <c r="BA5" s="10">
        <f>-(M5*COS(RADIANS($A$5))*COS(RADIANS(D5))+Y5*SIN(RADIANS(D5))+AK5*SIN(RADIANS($A$5))*COS(RADIANS(D5)))/(基本参数表!$H$22*基本参数表!$L$10)</f>
        <v>0</v>
      </c>
      <c r="BB5" s="10">
        <f>-(N5*COS(RADIANS($A$5))*COS(RADIANS(E5))+Z5*SIN(RADIANS(E5))+AL5*SIN(RADIANS($A$5))*COS(RADIANS(E5)))/(基本参数表!$H$22*基本参数表!$L$10)</f>
        <v>0</v>
      </c>
      <c r="BC5" s="10">
        <f>-(O5*COS(RADIANS($A$5))*COS(RADIANS(F5))+AA5*SIN(RADIANS(F5))+AM5*SIN(RADIANS($A$5))*COS(RADIANS(F5)))/(基本参数表!$H$22*基本参数表!$L$10)</f>
        <v>0</v>
      </c>
      <c r="BD5" s="10">
        <f>-(P5*COS(RADIANS($A$5))*COS(RADIANS(I5))+AB5*SIN(RADIANS(I5))+AN5*SIN(RADIANS($A$5))*COS(RADIANS(I5)))/(基本参数表!$H$22*基本参数表!$L$10)</f>
        <v>0</v>
      </c>
      <c r="BE5" s="9">
        <f>-(Q5*COS(RADIANS($A$5))*COS(RADIANS(L5))+AC5*SIN(RADIANS(L5))+AO5*SIN(RADIANS($A$5))*COS(RADIANS(L5)))/(基本参数表!$H$22*基本参数表!$L$10)</f>
        <v>0</v>
      </c>
      <c r="BF5" s="10">
        <f>(-F5*COS(RADIANS($A$5))*SIN(RADIANS(B5))+R5*COS(RADIANS(B5))-AD5*SIN(RADIANS($A$5))*SIN(RADIANS(B5)))/(基本参数表!$H$22*基本参数表!$L$10)</f>
        <v>0</v>
      </c>
      <c r="BG5" s="10">
        <f>(-I5*COS(RADIANS($A$5))*SIN(RADIANS(B5))+U5*COS(RADIANS(B5))-AG5*SIN(RADIANS($A$5))*SIN(RADIANS(B5)))/(基本参数表!$H$22*基本参数表!$L$10)</f>
        <v>0</v>
      </c>
      <c r="BH5" s="10">
        <f>(-L5*COS(RADIANS($A$5))*SIN(RADIANS(B5))+X5*COS(RADIANS(B5))-AJ5*SIN(RADIANS($A$5))*SIN(RADIANS(B5)))/(基本参数表!$H$22*基本参数表!$L$10)</f>
        <v>0</v>
      </c>
      <c r="BI5" s="10">
        <f>(-M5*COS(RADIANS($A$5))*SIN(RADIANS(B5))+Y5*COS(RADIANS(B5))-AK5*SIN(RADIANS($A$5))*SIN(RADIANS(B5)))/(基本参数表!$H$22*基本参数表!$L$10)</f>
        <v>0</v>
      </c>
      <c r="BJ5" s="10">
        <f>(-N5*COS(RADIANS($A$5))*SIN(RADIANS(B5))+Z5*COS(RADIANS(B5))-AL5*SIN(RADIANS($A$5))*SIN(RADIANS(B5)))/(基本参数表!$H$22*基本参数表!$L$10)</f>
        <v>0</v>
      </c>
      <c r="BK5" s="10">
        <f>(-O5*COS(RADIANS($A$5))*SIN(RADIANS(B5))+AA5*COS(RADIANS(B5))-AM5*SIN(RADIANS($A$5))*SIN(RADIANS(B5)))/(基本参数表!$H$22*基本参数表!$L$10)</f>
        <v>0</v>
      </c>
      <c r="BL5" s="10">
        <f>(-P5*COS(RADIANS($A$5))*SIN(RADIANS(B5))+AB5*COS(RADIANS(B5))-AN5*SIN(RADIANS($A$5))*SIN(RADIANS(B5)))/(基本参数表!$H$22*基本参数表!$L$10)</f>
        <v>0</v>
      </c>
      <c r="BM5" s="9">
        <f>(-Q5*COS(RADIANS($A$5))*SIN(RADIANS(B5))+AC5*COS(RADIANS(B5))-AO5*SIN(RADIANS($A$5))*SIN(RADIANS(B5)))/(基本参数表!$H$22*基本参数表!$L$10)</f>
        <v>0</v>
      </c>
      <c r="BN5" s="10" t="e">
        <f t="shared" ref="BN5:BQ32" si="10">AQ5/AY5</f>
        <v>#DIV/0!</v>
      </c>
      <c r="BO5" s="10" t="e">
        <f t="shared" si="10"/>
        <v>#DIV/0!</v>
      </c>
      <c r="BP5" s="10" t="e">
        <f t="shared" si="10"/>
        <v>#DIV/0!</v>
      </c>
      <c r="BQ5" s="10" t="e">
        <f t="shared" si="10"/>
        <v>#DIV/0!</v>
      </c>
      <c r="BR5" s="9" t="e">
        <f t="shared" ref="BR5:BR32" si="11">AW5/BE5</f>
        <v>#DIV/0!</v>
      </c>
      <c r="BS5" s="10"/>
      <c r="BT5" s="9"/>
      <c r="BU5" s="10"/>
      <c r="BV5" s="10">
        <f>BS5/(基本参数表!$H$22*基本参数表!$L$10*基本参数表!$H$6/1000)</f>
        <v>0</v>
      </c>
      <c r="BW5" s="9">
        <f>BT5/(基本参数表!$H$22*基本参数表!$L$10*基本参数表!$D$6/1000)</f>
        <v>0</v>
      </c>
      <c r="BX5" s="10">
        <f>BU5/(基本参数表!$H$22*基本参数表!$L$10*基本参数表!$H$6/1000)</f>
        <v>0</v>
      </c>
      <c r="BY5" s="22"/>
      <c r="BZ5" s="22"/>
    </row>
    <row r="6" spans="1:78">
      <c r="A6" s="68"/>
      <c r="B6" s="20">
        <v>2</v>
      </c>
      <c r="C6" s="10">
        <f t="shared" si="2"/>
        <v>0.98966482419024082</v>
      </c>
      <c r="D6" s="10">
        <f t="shared" si="3"/>
        <v>-0.13908832046729191</v>
      </c>
      <c r="E6" s="10">
        <f>SIN(RADIANS(B6))</f>
        <v>3.4899496702500969E-2</v>
      </c>
      <c r="F6" s="10"/>
      <c r="G6" s="10"/>
      <c r="H6" s="10"/>
      <c r="I6" s="23">
        <f t="shared" ref="I6:I32" si="12">SUM(G6,H6)</f>
        <v>0</v>
      </c>
      <c r="J6" s="10"/>
      <c r="K6" s="10"/>
      <c r="L6" s="23">
        <f t="shared" si="4"/>
        <v>0</v>
      </c>
      <c r="M6" s="10"/>
      <c r="N6" s="10"/>
      <c r="O6" s="10"/>
      <c r="P6" s="10"/>
      <c r="Q6" s="23">
        <f t="shared" si="0"/>
        <v>0</v>
      </c>
      <c r="R6" s="10"/>
      <c r="S6" s="10"/>
      <c r="T6" s="10"/>
      <c r="U6" s="23">
        <f t="shared" si="5"/>
        <v>0</v>
      </c>
      <c r="V6" s="10"/>
      <c r="W6" s="10"/>
      <c r="X6" s="23">
        <f t="shared" si="6"/>
        <v>0</v>
      </c>
      <c r="Y6" s="10"/>
      <c r="Z6" s="10"/>
      <c r="AA6" s="10"/>
      <c r="AB6" s="10"/>
      <c r="AC6" s="10">
        <f t="shared" si="7"/>
        <v>0</v>
      </c>
      <c r="AD6" s="10"/>
      <c r="AE6" s="10"/>
      <c r="AF6" s="10"/>
      <c r="AG6" s="23">
        <f t="shared" si="8"/>
        <v>0</v>
      </c>
      <c r="AH6" s="10"/>
      <c r="AI6" s="10"/>
      <c r="AJ6" s="23">
        <f t="shared" si="9"/>
        <v>0</v>
      </c>
      <c r="AK6" s="10"/>
      <c r="AL6" s="10"/>
      <c r="AM6" s="10"/>
      <c r="AN6" s="10"/>
      <c r="AO6" s="10">
        <f t="shared" si="1"/>
        <v>0</v>
      </c>
      <c r="AP6" s="10">
        <f>-(-F6*SIN(RADIANS($A$5))+AD6*COS(RADIANS($A$5)))/(基本参数表!$H$22*基本参数表!$L$10)</f>
        <v>0</v>
      </c>
      <c r="AQ6" s="10">
        <f>-(-I6*SIN(RADIANS($A$5))+AG6*COS(RADIANS($A$5)))/(基本参数表!$H$22*基本参数表!$L$10)</f>
        <v>0</v>
      </c>
      <c r="AR6" s="10">
        <f>-(-L6*SIN(RADIANS($A$5))+AJ6*COS(RADIANS($A$5)))/(基本参数表!$H$22*基本参数表!$L$10)</f>
        <v>0</v>
      </c>
      <c r="AS6" s="10">
        <f>-(-M6*SIN(RADIANS($A$5))+AK6*COS(RADIANS($A$5)))/(基本参数表!$H$22*基本参数表!$L$10)</f>
        <v>0</v>
      </c>
      <c r="AT6" s="10">
        <f>-(-N6*SIN(RADIANS($A$5))+AL6*COS(RADIANS($A$5)))/(基本参数表!$H$22*基本参数表!$L$10)</f>
        <v>0</v>
      </c>
      <c r="AU6" s="10">
        <f>-(-O6*SIN(RADIANS($A$5))+AM6*COS(RADIANS($A$5)))/(基本参数表!$H$22*基本参数表!$L$10)</f>
        <v>0</v>
      </c>
      <c r="AV6" s="10">
        <f>-(-P6*SIN(RADIANS($A$5))+AN6*COS(RADIANS($A$5)))/(基本参数表!$H$22*基本参数表!$L$10)</f>
        <v>0</v>
      </c>
      <c r="AW6" s="10">
        <f>-(-Q6*SIN(RADIANS($A$5))+AO6*COS(RADIANS($A$5)))/(基本参数表!$H$22*基本参数表!$L$10)</f>
        <v>0</v>
      </c>
      <c r="AX6" s="10">
        <f>-(F6*COS(RADIANS($A$5))*COS(RADIANS(B6))+R6*SIN(RADIANS(B6))+AD6*SIN(RADIANS($A$5))*COS(RADIANS(B6)))/(基本参数表!$H$22*基本参数表!$L$10)</f>
        <v>0</v>
      </c>
      <c r="AY6" s="10">
        <f>-(I6*COS(RADIANS($A$5))*COS(RADIANS(B6))+U6*SIN(RADIANS(B6))+AG6*SIN(RADIANS($A$5))*COS(RADIANS(B6)))/(基本参数表!$H$22*基本参数表!$L$10)</f>
        <v>0</v>
      </c>
      <c r="AZ6" s="10">
        <f>-(L6*COS(RADIANS($A$5))*COS(RADIANS(C6))+X6*SIN(RADIANS(C6))+AJ6*SIN(RADIANS($A$5))*COS(RADIANS(C6)))/(基本参数表!$H$22*基本参数表!$L$10)</f>
        <v>0</v>
      </c>
      <c r="BA6" s="10">
        <f>-(M6*COS(RADIANS($A$5))*COS(RADIANS(D6))+Y6*SIN(RADIANS(D6))+AK6*SIN(RADIANS($A$5))*COS(RADIANS(D6)))/(基本参数表!$H$22*基本参数表!$L$10)</f>
        <v>0</v>
      </c>
      <c r="BB6" s="10">
        <f>-(N6*COS(RADIANS($A$5))*COS(RADIANS(E6))+Z6*SIN(RADIANS(E6))+AL6*SIN(RADIANS($A$5))*COS(RADIANS(E6)))/(基本参数表!$H$22*基本参数表!$L$10)</f>
        <v>0</v>
      </c>
      <c r="BC6" s="10">
        <f>-(O6*COS(RADIANS($A$5))*COS(RADIANS(F6))+AA6*SIN(RADIANS(F6))+AM6*SIN(RADIANS($A$5))*COS(RADIANS(F6)))/(基本参数表!$H$22*基本参数表!$L$10)</f>
        <v>0</v>
      </c>
      <c r="BD6" s="10">
        <f>-(P6*COS(RADIANS($A$5))*COS(RADIANS(I6))+AB6*SIN(RADIANS(I6))+AN6*SIN(RADIANS($A$5))*COS(RADIANS(I6)))/(基本参数表!$H$22*基本参数表!$L$10)</f>
        <v>0</v>
      </c>
      <c r="BE6" s="10">
        <f>-(Q6*COS(RADIANS($A$5))*COS(RADIANS(L6))+AC6*SIN(RADIANS(L6))+AO6*SIN(RADIANS($A$5))*COS(RADIANS(L6)))/(基本参数表!$H$22*基本参数表!$L$10)</f>
        <v>0</v>
      </c>
      <c r="BF6" s="10">
        <f>(-F6*COS(RADIANS($A$5))*SIN(RADIANS(B6))+R6*COS(RADIANS(B6))-AD6*SIN(RADIANS($A$5))*SIN(RADIANS(B6)))/(基本参数表!$H$22*基本参数表!$L$10)</f>
        <v>0</v>
      </c>
      <c r="BG6" s="10">
        <f>(-I6*COS(RADIANS($A$5))*SIN(RADIANS(B6))+U6*COS(RADIANS(B6))-AG6*SIN(RADIANS($A$5))*SIN(RADIANS(B6)))/(基本参数表!$H$22*基本参数表!$L$10)</f>
        <v>0</v>
      </c>
      <c r="BH6" s="10">
        <f>(-L6*COS(RADIANS($A$5))*SIN(RADIANS(B6))+X6*COS(RADIANS(B6))-AJ6*SIN(RADIANS($A$5))*SIN(RADIANS(B6)))/(基本参数表!$H$22*基本参数表!$L$10)</f>
        <v>0</v>
      </c>
      <c r="BI6" s="10">
        <f>(-M6*COS(RADIANS($A$5))*SIN(RADIANS(B6))+Y6*COS(RADIANS(B6))-AK6*SIN(RADIANS($A$5))*SIN(RADIANS(B6)))/(基本参数表!$H$22*基本参数表!$L$10)</f>
        <v>0</v>
      </c>
      <c r="BJ6" s="10">
        <f>(-N6*COS(RADIANS($A$5))*SIN(RADIANS(B6))+Z6*COS(RADIANS(B6))-AL6*SIN(RADIANS($A$5))*SIN(RADIANS(B6)))/(基本参数表!$H$22*基本参数表!$L$10)</f>
        <v>0</v>
      </c>
      <c r="BK6" s="10">
        <f>(-O6*COS(RADIANS($A$5))*SIN(RADIANS(B6))+AA6*COS(RADIANS(B6))-AM6*SIN(RADIANS($A$5))*SIN(RADIANS(B6)))/(基本参数表!$H$22*基本参数表!$L$10)</f>
        <v>0</v>
      </c>
      <c r="BL6" s="10">
        <f>(-P6*COS(RADIANS($A$5))*SIN(RADIANS(B6))+AB6*COS(RADIANS(B6))-AN6*SIN(RADIANS($A$5))*SIN(RADIANS(B6)))/(基本参数表!$H$22*基本参数表!$L$10)</f>
        <v>0</v>
      </c>
      <c r="BM6" s="10">
        <f>(-Q6*COS(RADIANS($A$5))*SIN(RADIANS(B6))+AC6*COS(RADIANS(B6))-AO6*SIN(RADIANS($A$5))*SIN(RADIANS(B6)))/(基本参数表!$H$22*基本参数表!$L$10)</f>
        <v>0</v>
      </c>
      <c r="BN6" s="10" t="e">
        <f t="shared" si="10"/>
        <v>#DIV/0!</v>
      </c>
      <c r="BO6" s="10" t="e">
        <f t="shared" si="10"/>
        <v>#DIV/0!</v>
      </c>
      <c r="BP6" s="10" t="e">
        <f t="shared" si="10"/>
        <v>#DIV/0!</v>
      </c>
      <c r="BQ6" s="10" t="e">
        <f t="shared" si="10"/>
        <v>#DIV/0!</v>
      </c>
      <c r="BR6" s="10" t="e">
        <f t="shared" si="11"/>
        <v>#DIV/0!</v>
      </c>
      <c r="BS6" s="10"/>
      <c r="BT6" s="10"/>
      <c r="BU6" s="10"/>
      <c r="BV6" s="10">
        <f>BS6/(基本参数表!$H$22*基本参数表!$L$10*基本参数表!$H$6/1000)</f>
        <v>0</v>
      </c>
      <c r="BW6" s="10">
        <f>BT6/(基本参数表!$H$22*基本参数表!$L$10*基本参数表!$D$6/1000)</f>
        <v>0</v>
      </c>
      <c r="BX6" s="10">
        <f>BU6/(基本参数表!$H$22*基本参数表!$L$10*基本参数表!$H$6/1000)</f>
        <v>0</v>
      </c>
      <c r="BY6" s="22"/>
      <c r="BZ6" s="22"/>
    </row>
    <row r="7" spans="1:78">
      <c r="A7" s="68"/>
      <c r="B7" s="20">
        <v>4</v>
      </c>
      <c r="C7" s="10">
        <f t="shared" si="2"/>
        <v>0.98785582549681494</v>
      </c>
      <c r="D7" s="10">
        <f t="shared" si="3"/>
        <v>-0.13883408228094229</v>
      </c>
      <c r="E7" s="10">
        <f t="shared" ref="E7:E11" si="13">SIN(RADIANS(B7))</f>
        <v>6.9756473744125302E-2</v>
      </c>
      <c r="F7" s="10"/>
      <c r="G7" s="10"/>
      <c r="H7" s="10"/>
      <c r="I7" s="23">
        <f t="shared" si="12"/>
        <v>0</v>
      </c>
      <c r="J7" s="10"/>
      <c r="K7" s="10"/>
      <c r="L7" s="23">
        <f t="shared" si="4"/>
        <v>0</v>
      </c>
      <c r="M7" s="10"/>
      <c r="N7" s="10"/>
      <c r="O7" s="10"/>
      <c r="P7" s="10"/>
      <c r="Q7" s="23">
        <f t="shared" si="0"/>
        <v>0</v>
      </c>
      <c r="R7" s="10"/>
      <c r="S7" s="10"/>
      <c r="T7" s="10"/>
      <c r="U7" s="23">
        <f t="shared" si="5"/>
        <v>0</v>
      </c>
      <c r="V7" s="10"/>
      <c r="W7" s="10"/>
      <c r="X7" s="23">
        <f t="shared" si="6"/>
        <v>0</v>
      </c>
      <c r="Y7" s="10"/>
      <c r="Z7" s="10"/>
      <c r="AA7" s="10"/>
      <c r="AB7" s="10"/>
      <c r="AC7" s="10">
        <f t="shared" si="7"/>
        <v>0</v>
      </c>
      <c r="AD7" s="10"/>
      <c r="AE7" s="10"/>
      <c r="AF7" s="10"/>
      <c r="AG7" s="23">
        <f t="shared" si="8"/>
        <v>0</v>
      </c>
      <c r="AH7" s="10"/>
      <c r="AI7" s="10"/>
      <c r="AJ7" s="23">
        <f t="shared" si="9"/>
        <v>0</v>
      </c>
      <c r="AK7" s="10"/>
      <c r="AL7" s="10"/>
      <c r="AM7" s="10"/>
      <c r="AN7" s="10"/>
      <c r="AO7" s="10">
        <f t="shared" si="1"/>
        <v>0</v>
      </c>
      <c r="AP7" s="10">
        <f>-(-F7*SIN(RADIANS($A$5))+AD7*COS(RADIANS($A$5)))/(基本参数表!$H$22*基本参数表!$L$10)</f>
        <v>0</v>
      </c>
      <c r="AQ7" s="10">
        <f>-(-I7*SIN(RADIANS($A$5))+AG7*COS(RADIANS($A$5)))/(基本参数表!$H$22*基本参数表!$L$10)</f>
        <v>0</v>
      </c>
      <c r="AR7" s="10">
        <f>-(-L7*SIN(RADIANS($A$5))+AJ7*COS(RADIANS($A$5)))/(基本参数表!$H$22*基本参数表!$L$10)</f>
        <v>0</v>
      </c>
      <c r="AS7" s="10">
        <f>-(-M7*SIN(RADIANS($A$5))+AK7*COS(RADIANS($A$5)))/(基本参数表!$H$22*基本参数表!$L$10)</f>
        <v>0</v>
      </c>
      <c r="AT7" s="10">
        <f>-(-N7*SIN(RADIANS($A$5))+AL7*COS(RADIANS($A$5)))/(基本参数表!$H$22*基本参数表!$L$10)</f>
        <v>0</v>
      </c>
      <c r="AU7" s="10">
        <f>-(-O7*SIN(RADIANS($A$5))+AM7*COS(RADIANS($A$5)))/(基本参数表!$H$22*基本参数表!$L$10)</f>
        <v>0</v>
      </c>
      <c r="AV7" s="10">
        <f>-(-P7*SIN(RADIANS($A$5))+AN7*COS(RADIANS($A$5)))/(基本参数表!$H$22*基本参数表!$L$10)</f>
        <v>0</v>
      </c>
      <c r="AW7" s="10">
        <f>-(-Q7*SIN(RADIANS($A$5))+AO7*COS(RADIANS($A$5)))/(基本参数表!$H$22*基本参数表!$L$10)</f>
        <v>0</v>
      </c>
      <c r="AX7" s="10">
        <f>-(F7*COS(RADIANS($A$5))*COS(RADIANS(B7))+R7*SIN(RADIANS(B7))+AD7*SIN(RADIANS($A$5))*COS(RADIANS(B7)))/(基本参数表!$H$22*基本参数表!$L$10)</f>
        <v>0</v>
      </c>
      <c r="AY7" s="10">
        <f>-(I7*COS(RADIANS($A$5))*COS(RADIANS(B7))+U7*SIN(RADIANS(B7))+AG7*SIN(RADIANS($A$5))*COS(RADIANS(B7)))/(基本参数表!$H$22*基本参数表!$L$10)</f>
        <v>0</v>
      </c>
      <c r="AZ7" s="10">
        <f>-(L7*COS(RADIANS($A$5))*COS(RADIANS(C7))+X7*SIN(RADIANS(C7))+AJ7*SIN(RADIANS($A$5))*COS(RADIANS(C7)))/(基本参数表!$H$22*基本参数表!$L$10)</f>
        <v>0</v>
      </c>
      <c r="BA7" s="10">
        <f>-(M7*COS(RADIANS($A$5))*COS(RADIANS(D7))+Y7*SIN(RADIANS(D7))+AK7*SIN(RADIANS($A$5))*COS(RADIANS(D7)))/(基本参数表!$H$22*基本参数表!$L$10)</f>
        <v>0</v>
      </c>
      <c r="BB7" s="10">
        <f>-(N7*COS(RADIANS($A$5))*COS(RADIANS(E7))+Z7*SIN(RADIANS(E7))+AL7*SIN(RADIANS($A$5))*COS(RADIANS(E7)))/(基本参数表!$H$22*基本参数表!$L$10)</f>
        <v>0</v>
      </c>
      <c r="BC7" s="10">
        <f>-(O7*COS(RADIANS($A$5))*COS(RADIANS(F7))+AA7*SIN(RADIANS(F7))+AM7*SIN(RADIANS($A$5))*COS(RADIANS(F7)))/(基本参数表!$H$22*基本参数表!$L$10)</f>
        <v>0</v>
      </c>
      <c r="BD7" s="10">
        <f>-(P7*COS(RADIANS($A$5))*COS(RADIANS(I7))+AB7*SIN(RADIANS(I7))+AN7*SIN(RADIANS($A$5))*COS(RADIANS(I7)))/(基本参数表!$H$22*基本参数表!$L$10)</f>
        <v>0</v>
      </c>
      <c r="BE7" s="10">
        <f>-(Q7*COS(RADIANS($A$5))*COS(RADIANS(L7))+AC7*SIN(RADIANS(L7))+AO7*SIN(RADIANS($A$5))*COS(RADIANS(L7)))/(基本参数表!$H$22*基本参数表!$L$10)</f>
        <v>0</v>
      </c>
      <c r="BF7" s="10">
        <f>(-F7*COS(RADIANS($A$5))*SIN(RADIANS(B7))+R7*COS(RADIANS(B7))-AD7*SIN(RADIANS($A$5))*SIN(RADIANS(B7)))/(基本参数表!$H$22*基本参数表!$L$10)</f>
        <v>0</v>
      </c>
      <c r="BG7" s="10">
        <f>(-I7*COS(RADIANS($A$5))*SIN(RADIANS(B7))+U7*COS(RADIANS(B7))-AG7*SIN(RADIANS($A$5))*SIN(RADIANS(B7)))/(基本参数表!$H$22*基本参数表!$L$10)</f>
        <v>0</v>
      </c>
      <c r="BH7" s="10">
        <f>(-L7*COS(RADIANS($A$5))*SIN(RADIANS(B7))+X7*COS(RADIANS(B7))-AJ7*SIN(RADIANS($A$5))*SIN(RADIANS(B7)))/(基本参数表!$H$22*基本参数表!$L$10)</f>
        <v>0</v>
      </c>
      <c r="BI7" s="10">
        <f>(-M7*COS(RADIANS($A$5))*SIN(RADIANS(B7))+Y7*COS(RADIANS(B7))-AK7*SIN(RADIANS($A$5))*SIN(RADIANS(B7)))/(基本参数表!$H$22*基本参数表!$L$10)</f>
        <v>0</v>
      </c>
      <c r="BJ7" s="10">
        <f>(-N7*COS(RADIANS($A$5))*SIN(RADIANS(B7))+Z7*COS(RADIANS(B7))-AL7*SIN(RADIANS($A$5))*SIN(RADIANS(B7)))/(基本参数表!$H$22*基本参数表!$L$10)</f>
        <v>0</v>
      </c>
      <c r="BK7" s="10">
        <f>(-O7*COS(RADIANS($A$5))*SIN(RADIANS(B7))+AA7*COS(RADIANS(B7))-AM7*SIN(RADIANS($A$5))*SIN(RADIANS(B7)))/(基本参数表!$H$22*基本参数表!$L$10)</f>
        <v>0</v>
      </c>
      <c r="BL7" s="10">
        <f>(-P7*COS(RADIANS($A$5))*SIN(RADIANS(B7))+AB7*COS(RADIANS(B7))-AN7*SIN(RADIANS($A$5))*SIN(RADIANS(B7)))/(基本参数表!$H$22*基本参数表!$L$10)</f>
        <v>0</v>
      </c>
      <c r="BM7" s="10">
        <f>(-Q7*COS(RADIANS($A$5))*SIN(RADIANS(B7))+AC7*COS(RADIANS(B7))-AO7*SIN(RADIANS($A$5))*SIN(RADIANS(B7)))/(基本参数表!$H$22*基本参数表!$L$10)</f>
        <v>0</v>
      </c>
      <c r="BN7" s="10" t="e">
        <f t="shared" si="10"/>
        <v>#DIV/0!</v>
      </c>
      <c r="BO7" s="10" t="e">
        <f t="shared" si="10"/>
        <v>#DIV/0!</v>
      </c>
      <c r="BP7" s="10" t="e">
        <f t="shared" si="10"/>
        <v>#DIV/0!</v>
      </c>
      <c r="BQ7" s="10" t="e">
        <f t="shared" si="10"/>
        <v>#DIV/0!</v>
      </c>
      <c r="BR7" s="10" t="e">
        <f t="shared" si="11"/>
        <v>#DIV/0!</v>
      </c>
      <c r="BS7" s="10"/>
      <c r="BT7" s="10"/>
      <c r="BU7" s="10"/>
      <c r="BV7" s="10">
        <f>BS7/(基本参数表!$H$22*基本参数表!$L$10*基本参数表!$H$6/1000)</f>
        <v>0</v>
      </c>
      <c r="BW7" s="10">
        <f>BT7/(基本参数表!$H$22*基本参数表!$L$10*基本参数表!$D$6/1000)</f>
        <v>0</v>
      </c>
      <c r="BX7" s="10">
        <f>BU7/(基本参数表!$H$22*基本参数表!$L$10*基本参数表!$H$6/1000)</f>
        <v>0</v>
      </c>
      <c r="BY7" s="22"/>
      <c r="BZ7" s="22"/>
    </row>
    <row r="8" spans="1:78">
      <c r="A8" s="68"/>
      <c r="B8" s="20">
        <v>6</v>
      </c>
      <c r="C8" s="10">
        <f t="shared" si="2"/>
        <v>0.98484327664754612</v>
      </c>
      <c r="D8" s="10">
        <f t="shared" si="3"/>
        <v>-0.13841069615108434</v>
      </c>
      <c r="E8" s="10">
        <f t="shared" si="13"/>
        <v>0.10452846326765347</v>
      </c>
      <c r="F8" s="10"/>
      <c r="G8" s="10"/>
      <c r="H8" s="10"/>
      <c r="I8" s="23">
        <f t="shared" si="12"/>
        <v>0</v>
      </c>
      <c r="J8" s="10"/>
      <c r="K8" s="10"/>
      <c r="L8" s="23">
        <f t="shared" si="4"/>
        <v>0</v>
      </c>
      <c r="M8" s="10"/>
      <c r="N8" s="10"/>
      <c r="O8" s="10"/>
      <c r="P8" s="10"/>
      <c r="Q8" s="23">
        <f t="shared" si="0"/>
        <v>0</v>
      </c>
      <c r="R8" s="10"/>
      <c r="S8" s="10"/>
      <c r="T8" s="10"/>
      <c r="U8" s="23">
        <f t="shared" si="5"/>
        <v>0</v>
      </c>
      <c r="V8" s="10"/>
      <c r="W8" s="10"/>
      <c r="X8" s="23">
        <f t="shared" si="6"/>
        <v>0</v>
      </c>
      <c r="Y8" s="10"/>
      <c r="Z8" s="10"/>
      <c r="AA8" s="10"/>
      <c r="AB8" s="10"/>
      <c r="AC8" s="10">
        <f t="shared" si="7"/>
        <v>0</v>
      </c>
      <c r="AD8" s="10"/>
      <c r="AE8" s="10"/>
      <c r="AF8" s="10"/>
      <c r="AG8" s="23">
        <f t="shared" si="8"/>
        <v>0</v>
      </c>
      <c r="AH8" s="10"/>
      <c r="AI8" s="10"/>
      <c r="AJ8" s="23">
        <f t="shared" si="9"/>
        <v>0</v>
      </c>
      <c r="AK8" s="10"/>
      <c r="AL8" s="10"/>
      <c r="AM8" s="10"/>
      <c r="AN8" s="10"/>
      <c r="AO8" s="10">
        <f t="shared" si="1"/>
        <v>0</v>
      </c>
      <c r="AP8" s="10">
        <f>-(-F8*SIN(RADIANS($A$5))+AD8*COS(RADIANS($A$5)))/(基本参数表!$H$22*基本参数表!$L$10)</f>
        <v>0</v>
      </c>
      <c r="AQ8" s="10">
        <f>-(-I8*SIN(RADIANS($A$5))+AG8*COS(RADIANS($A$5)))/(基本参数表!$H$22*基本参数表!$L$10)</f>
        <v>0</v>
      </c>
      <c r="AR8" s="10">
        <f>-(-L8*SIN(RADIANS($A$5))+AJ8*COS(RADIANS($A$5)))/(基本参数表!$H$22*基本参数表!$L$10)</f>
        <v>0</v>
      </c>
      <c r="AS8" s="10">
        <f>-(-M8*SIN(RADIANS($A$5))+AK8*COS(RADIANS($A$5)))/(基本参数表!$H$22*基本参数表!$L$10)</f>
        <v>0</v>
      </c>
      <c r="AT8" s="10">
        <f>-(-N8*SIN(RADIANS($A$5))+AL8*COS(RADIANS($A$5)))/(基本参数表!$H$22*基本参数表!$L$10)</f>
        <v>0</v>
      </c>
      <c r="AU8" s="10">
        <f>-(-O8*SIN(RADIANS($A$5))+AM8*COS(RADIANS($A$5)))/(基本参数表!$H$22*基本参数表!$L$10)</f>
        <v>0</v>
      </c>
      <c r="AV8" s="10">
        <f>-(-P8*SIN(RADIANS($A$5))+AN8*COS(RADIANS($A$5)))/(基本参数表!$H$22*基本参数表!$L$10)</f>
        <v>0</v>
      </c>
      <c r="AW8" s="10">
        <f>-(-Q8*SIN(RADIANS($A$5))+AO8*COS(RADIANS($A$5)))/(基本参数表!$H$22*基本参数表!$L$10)</f>
        <v>0</v>
      </c>
      <c r="AX8" s="10">
        <f>-(F8*COS(RADIANS($A$5))*COS(RADIANS(B8))+R8*SIN(RADIANS(B8))+AD8*SIN(RADIANS($A$5))*COS(RADIANS(B8)))/(基本参数表!$H$22*基本参数表!$L$10)</f>
        <v>0</v>
      </c>
      <c r="AY8" s="10">
        <f>-(I8*COS(RADIANS($A$5))*COS(RADIANS(B8))+U8*SIN(RADIANS(B8))+AG8*SIN(RADIANS($A$5))*COS(RADIANS(B8)))/(基本参数表!$H$22*基本参数表!$L$10)</f>
        <v>0</v>
      </c>
      <c r="AZ8" s="10">
        <f>-(L8*COS(RADIANS($A$5))*COS(RADIANS(C8))+X8*SIN(RADIANS(C8))+AJ8*SIN(RADIANS($A$5))*COS(RADIANS(C8)))/(基本参数表!$H$22*基本参数表!$L$10)</f>
        <v>0</v>
      </c>
      <c r="BA8" s="10">
        <f>-(M8*COS(RADIANS($A$5))*COS(RADIANS(D8))+Y8*SIN(RADIANS(D8))+AK8*SIN(RADIANS($A$5))*COS(RADIANS(D8)))/(基本参数表!$H$22*基本参数表!$L$10)</f>
        <v>0</v>
      </c>
      <c r="BB8" s="10">
        <f>-(N8*COS(RADIANS($A$5))*COS(RADIANS(E8))+Z8*SIN(RADIANS(E8))+AL8*SIN(RADIANS($A$5))*COS(RADIANS(E8)))/(基本参数表!$H$22*基本参数表!$L$10)</f>
        <v>0</v>
      </c>
      <c r="BC8" s="10">
        <f>-(O8*COS(RADIANS($A$5))*COS(RADIANS(F8))+AA8*SIN(RADIANS(F8))+AM8*SIN(RADIANS($A$5))*COS(RADIANS(F8)))/(基本参数表!$H$22*基本参数表!$L$10)</f>
        <v>0</v>
      </c>
      <c r="BD8" s="10">
        <f>-(P8*COS(RADIANS($A$5))*COS(RADIANS(I8))+AB8*SIN(RADIANS(I8))+AN8*SIN(RADIANS($A$5))*COS(RADIANS(I8)))/(基本参数表!$H$22*基本参数表!$L$10)</f>
        <v>0</v>
      </c>
      <c r="BE8" s="9">
        <f>-(Q8*COS(RADIANS($A$5))*COS(RADIANS(L8))+AC8*SIN(RADIANS(L8))+AO8*SIN(RADIANS($A$5))*COS(RADIANS(L8)))/(基本参数表!$H$22*基本参数表!$L$10)</f>
        <v>0</v>
      </c>
      <c r="BF8" s="10">
        <f>(-F8*COS(RADIANS($A$5))*SIN(RADIANS(B8))+R8*COS(RADIANS(B8))-AD8*SIN(RADIANS($A$5))*SIN(RADIANS(B8)))/(基本参数表!$H$22*基本参数表!$L$10)</f>
        <v>0</v>
      </c>
      <c r="BG8" s="10">
        <f>(-I8*COS(RADIANS($A$5))*SIN(RADIANS(B8))+U8*COS(RADIANS(B8))-AG8*SIN(RADIANS($A$5))*SIN(RADIANS(B8)))/(基本参数表!$H$22*基本参数表!$L$10)</f>
        <v>0</v>
      </c>
      <c r="BH8" s="10">
        <f>(-L8*COS(RADIANS($A$5))*SIN(RADIANS(B8))+X8*COS(RADIANS(B8))-AJ8*SIN(RADIANS($A$5))*SIN(RADIANS(B8)))/(基本参数表!$H$22*基本参数表!$L$10)</f>
        <v>0</v>
      </c>
      <c r="BI8" s="10">
        <f>(-M8*COS(RADIANS($A$5))*SIN(RADIANS(B8))+Y8*COS(RADIANS(B8))-AK8*SIN(RADIANS($A$5))*SIN(RADIANS(B8)))/(基本参数表!$H$22*基本参数表!$L$10)</f>
        <v>0</v>
      </c>
      <c r="BJ8" s="10">
        <f>(-N8*COS(RADIANS($A$5))*SIN(RADIANS(B8))+Z8*COS(RADIANS(B8))-AL8*SIN(RADIANS($A$5))*SIN(RADIANS(B8)))/(基本参数表!$H$22*基本参数表!$L$10)</f>
        <v>0</v>
      </c>
      <c r="BK8" s="10">
        <f>(-O8*COS(RADIANS($A$5))*SIN(RADIANS(B8))+AA8*COS(RADIANS(B8))-AM8*SIN(RADIANS($A$5))*SIN(RADIANS(B8)))/(基本参数表!$H$22*基本参数表!$L$10)</f>
        <v>0</v>
      </c>
      <c r="BL8" s="10">
        <f>(-P8*COS(RADIANS($A$5))*SIN(RADIANS(B8))+AB8*COS(RADIANS(B8))-AN8*SIN(RADIANS($A$5))*SIN(RADIANS(B8)))/(基本参数表!$H$22*基本参数表!$L$10)</f>
        <v>0</v>
      </c>
      <c r="BM8" s="9">
        <f>(-Q8*COS(RADIANS($A$5))*SIN(RADIANS(B8))+AC8*COS(RADIANS(B8))-AO8*SIN(RADIANS($A$5))*SIN(RADIANS(B8)))/(基本参数表!$H$22*基本参数表!$L$10)</f>
        <v>0</v>
      </c>
      <c r="BN8" s="10" t="e">
        <f t="shared" si="10"/>
        <v>#DIV/0!</v>
      </c>
      <c r="BO8" s="10" t="e">
        <f t="shared" si="10"/>
        <v>#DIV/0!</v>
      </c>
      <c r="BP8" s="10" t="e">
        <f t="shared" si="10"/>
        <v>#DIV/0!</v>
      </c>
      <c r="BQ8" s="10" t="e">
        <f t="shared" si="10"/>
        <v>#DIV/0!</v>
      </c>
      <c r="BR8" s="9" t="e">
        <f t="shared" si="11"/>
        <v>#DIV/0!</v>
      </c>
      <c r="BS8" s="10"/>
      <c r="BT8" s="9"/>
      <c r="BU8" s="10"/>
      <c r="BV8" s="10">
        <f>BS8/(基本参数表!$H$22*基本参数表!$L$10*基本参数表!$H$6/1000)</f>
        <v>0</v>
      </c>
      <c r="BW8" s="9">
        <f>BT8/(基本参数表!$H$22*基本参数表!$L$10*基本参数表!$D$6/1000)</f>
        <v>0</v>
      </c>
      <c r="BX8" s="10">
        <f>BU8/(基本参数表!$H$22*基本参数表!$L$10*基本参数表!$H$6/1000)</f>
        <v>0</v>
      </c>
      <c r="BY8" s="22"/>
      <c r="BZ8" s="22"/>
    </row>
    <row r="9" spans="1:78">
      <c r="A9" s="68"/>
      <c r="B9" s="20">
        <v>8</v>
      </c>
      <c r="C9" s="10">
        <f t="shared" si="2"/>
        <v>0.98063084796915956</v>
      </c>
      <c r="D9" s="10">
        <f t="shared" si="3"/>
        <v>-0.13781867790849958</v>
      </c>
      <c r="E9" s="10">
        <f t="shared" si="13"/>
        <v>0.13917310096006544</v>
      </c>
      <c r="F9" s="10"/>
      <c r="G9" s="10"/>
      <c r="H9" s="10"/>
      <c r="I9" s="23">
        <f t="shared" si="12"/>
        <v>0</v>
      </c>
      <c r="J9" s="10"/>
      <c r="K9" s="10"/>
      <c r="L9" s="23">
        <f t="shared" si="4"/>
        <v>0</v>
      </c>
      <c r="M9" s="10"/>
      <c r="N9" s="10"/>
      <c r="O9" s="10"/>
      <c r="P9" s="10"/>
      <c r="Q9" s="23">
        <f t="shared" si="0"/>
        <v>0</v>
      </c>
      <c r="R9" s="10"/>
      <c r="S9" s="10"/>
      <c r="T9" s="10"/>
      <c r="U9" s="23">
        <f t="shared" si="5"/>
        <v>0</v>
      </c>
      <c r="V9" s="10"/>
      <c r="W9" s="10"/>
      <c r="X9" s="23">
        <f t="shared" si="6"/>
        <v>0</v>
      </c>
      <c r="Y9" s="10"/>
      <c r="Z9" s="10"/>
      <c r="AA9" s="10"/>
      <c r="AB9" s="10"/>
      <c r="AC9" s="10">
        <f t="shared" si="7"/>
        <v>0</v>
      </c>
      <c r="AD9" s="10"/>
      <c r="AE9" s="10"/>
      <c r="AF9" s="10"/>
      <c r="AG9" s="23">
        <f t="shared" si="8"/>
        <v>0</v>
      </c>
      <c r="AH9" s="10"/>
      <c r="AI9" s="10"/>
      <c r="AJ9" s="23">
        <f t="shared" si="9"/>
        <v>0</v>
      </c>
      <c r="AK9" s="10"/>
      <c r="AL9" s="10"/>
      <c r="AM9" s="10"/>
      <c r="AN9" s="10"/>
      <c r="AO9" s="10">
        <f t="shared" si="1"/>
        <v>0</v>
      </c>
      <c r="AP9" s="10">
        <f>-(-F9*SIN(RADIANS($A$5))+AD9*COS(RADIANS($A$5)))/(基本参数表!$H$22*基本参数表!$L$10)</f>
        <v>0</v>
      </c>
      <c r="AQ9" s="10">
        <f>-(-I9*SIN(RADIANS($A$5))+AG9*COS(RADIANS($A$5)))/(基本参数表!$H$22*基本参数表!$L$10)</f>
        <v>0</v>
      </c>
      <c r="AR9" s="10">
        <f>-(-L9*SIN(RADIANS($A$5))+AJ9*COS(RADIANS($A$5)))/(基本参数表!$H$22*基本参数表!$L$10)</f>
        <v>0</v>
      </c>
      <c r="AS9" s="10">
        <f>-(-M9*SIN(RADIANS($A$5))+AK9*COS(RADIANS($A$5)))/(基本参数表!$H$22*基本参数表!$L$10)</f>
        <v>0</v>
      </c>
      <c r="AT9" s="10">
        <f>-(-N9*SIN(RADIANS($A$5))+AL9*COS(RADIANS($A$5)))/(基本参数表!$H$22*基本参数表!$L$10)</f>
        <v>0</v>
      </c>
      <c r="AU9" s="10">
        <f>-(-O9*SIN(RADIANS($A$5))+AM9*COS(RADIANS($A$5)))/(基本参数表!$H$22*基本参数表!$L$10)</f>
        <v>0</v>
      </c>
      <c r="AV9" s="10">
        <f>-(-P9*SIN(RADIANS($A$5))+AN9*COS(RADIANS($A$5)))/(基本参数表!$H$22*基本参数表!$L$10)</f>
        <v>0</v>
      </c>
      <c r="AW9" s="10">
        <f>-(-Q9*SIN(RADIANS($A$5))+AO9*COS(RADIANS($A$5)))/(基本参数表!$H$22*基本参数表!$L$10)</f>
        <v>0</v>
      </c>
      <c r="AX9" s="10">
        <f>-(F9*COS(RADIANS($A$5))*COS(RADIANS(B9))+R9*SIN(RADIANS(B9))+AD9*SIN(RADIANS($A$5))*COS(RADIANS(B9)))/(基本参数表!$H$22*基本参数表!$L$10)</f>
        <v>0</v>
      </c>
      <c r="AY9" s="10">
        <f>-(I9*COS(RADIANS($A$5))*COS(RADIANS(B9))+U9*SIN(RADIANS(B9))+AG9*SIN(RADIANS($A$5))*COS(RADIANS(B9)))/(基本参数表!$H$22*基本参数表!$L$10)</f>
        <v>0</v>
      </c>
      <c r="AZ9" s="10">
        <f>-(L9*COS(RADIANS($A$5))*COS(RADIANS(C9))+X9*SIN(RADIANS(C9))+AJ9*SIN(RADIANS($A$5))*COS(RADIANS(C9)))/(基本参数表!$H$22*基本参数表!$L$10)</f>
        <v>0</v>
      </c>
      <c r="BA9" s="10">
        <f>-(M9*COS(RADIANS($A$5))*COS(RADIANS(D9))+Y9*SIN(RADIANS(D9))+AK9*SIN(RADIANS($A$5))*COS(RADIANS(D9)))/(基本参数表!$H$22*基本参数表!$L$10)</f>
        <v>0</v>
      </c>
      <c r="BB9" s="10">
        <f>-(N9*COS(RADIANS($A$5))*COS(RADIANS(E9))+Z9*SIN(RADIANS(E9))+AL9*SIN(RADIANS($A$5))*COS(RADIANS(E9)))/(基本参数表!$H$22*基本参数表!$L$10)</f>
        <v>0</v>
      </c>
      <c r="BC9" s="10">
        <f>-(O9*COS(RADIANS($A$5))*COS(RADIANS(F9))+AA9*SIN(RADIANS(F9))+AM9*SIN(RADIANS($A$5))*COS(RADIANS(F9)))/(基本参数表!$H$22*基本参数表!$L$10)</f>
        <v>0</v>
      </c>
      <c r="BD9" s="10">
        <f>-(P9*COS(RADIANS($A$5))*COS(RADIANS(I9))+AB9*SIN(RADIANS(I9))+AN9*SIN(RADIANS($A$5))*COS(RADIANS(I9)))/(基本参数表!$H$22*基本参数表!$L$10)</f>
        <v>0</v>
      </c>
      <c r="BE9" s="10">
        <f>-(Q9*COS(RADIANS($A$5))*COS(RADIANS(L9))+AC9*SIN(RADIANS(L9))+AO9*SIN(RADIANS($A$5))*COS(RADIANS(L9)))/(基本参数表!$H$22*基本参数表!$L$10)</f>
        <v>0</v>
      </c>
      <c r="BF9" s="10">
        <f>(-F9*COS(RADIANS($A$5))*SIN(RADIANS(B9))+R9*COS(RADIANS(B9))-AD9*SIN(RADIANS($A$5))*SIN(RADIANS(B9)))/(基本参数表!$H$22*基本参数表!$L$10)</f>
        <v>0</v>
      </c>
      <c r="BG9" s="10">
        <f>(-I9*COS(RADIANS($A$5))*SIN(RADIANS(B9))+U9*COS(RADIANS(B9))-AG9*SIN(RADIANS($A$5))*SIN(RADIANS(B9)))/(基本参数表!$H$22*基本参数表!$L$10)</f>
        <v>0</v>
      </c>
      <c r="BH9" s="10">
        <f>(-L9*COS(RADIANS($A$5))*SIN(RADIANS(B9))+X9*COS(RADIANS(B9))-AJ9*SIN(RADIANS($A$5))*SIN(RADIANS(B9)))/(基本参数表!$H$22*基本参数表!$L$10)</f>
        <v>0</v>
      </c>
      <c r="BI9" s="10">
        <f>(-M9*COS(RADIANS($A$5))*SIN(RADIANS(B9))+Y9*COS(RADIANS(B9))-AK9*SIN(RADIANS($A$5))*SIN(RADIANS(B9)))/(基本参数表!$H$22*基本参数表!$L$10)</f>
        <v>0</v>
      </c>
      <c r="BJ9" s="10">
        <f>(-N9*COS(RADIANS($A$5))*SIN(RADIANS(B9))+Z9*COS(RADIANS(B9))-AL9*SIN(RADIANS($A$5))*SIN(RADIANS(B9)))/(基本参数表!$H$22*基本参数表!$L$10)</f>
        <v>0</v>
      </c>
      <c r="BK9" s="10">
        <f>(-O9*COS(RADIANS($A$5))*SIN(RADIANS(B9))+AA9*COS(RADIANS(B9))-AM9*SIN(RADIANS($A$5))*SIN(RADIANS(B9)))/(基本参数表!$H$22*基本参数表!$L$10)</f>
        <v>0</v>
      </c>
      <c r="BL9" s="10">
        <f>(-P9*COS(RADIANS($A$5))*SIN(RADIANS(B9))+AB9*COS(RADIANS(B9))-AN9*SIN(RADIANS($A$5))*SIN(RADIANS(B9)))/(基本参数表!$H$22*基本参数表!$L$10)</f>
        <v>0</v>
      </c>
      <c r="BM9" s="10">
        <f>(-Q9*COS(RADIANS($A$5))*SIN(RADIANS(B9))+AC9*COS(RADIANS(B9))-AO9*SIN(RADIANS($A$5))*SIN(RADIANS(B9)))/(基本参数表!$H$22*基本参数表!$L$10)</f>
        <v>0</v>
      </c>
      <c r="BN9" s="10" t="e">
        <f t="shared" si="10"/>
        <v>#DIV/0!</v>
      </c>
      <c r="BO9" s="10" t="e">
        <f t="shared" si="10"/>
        <v>#DIV/0!</v>
      </c>
      <c r="BP9" s="10" t="e">
        <f t="shared" si="10"/>
        <v>#DIV/0!</v>
      </c>
      <c r="BQ9" s="10" t="e">
        <f t="shared" si="10"/>
        <v>#DIV/0!</v>
      </c>
      <c r="BR9" s="10" t="e">
        <f t="shared" si="11"/>
        <v>#DIV/0!</v>
      </c>
      <c r="BS9" s="10"/>
      <c r="BT9" s="10"/>
      <c r="BU9" s="10"/>
      <c r="BV9" s="10">
        <f>BS9/(基本参数表!$H$22*基本参数表!$L$10*基本参数表!$H$6/1000)</f>
        <v>0</v>
      </c>
      <c r="BW9" s="10">
        <f>BT9/(基本参数表!$H$22*基本参数表!$L$10*基本参数表!$D$6/1000)</f>
        <v>0</v>
      </c>
      <c r="BX9" s="10">
        <f>BU9/(基本参数表!$H$22*基本参数表!$L$10*基本参数表!$H$6/1000)</f>
        <v>0</v>
      </c>
      <c r="BY9" s="22"/>
      <c r="BZ9" s="22"/>
    </row>
    <row r="10" spans="1:78">
      <c r="A10" s="68"/>
      <c r="B10" s="20">
        <v>10</v>
      </c>
      <c r="C10" s="10">
        <f t="shared" si="2"/>
        <v>0.97522367165712465</v>
      </c>
      <c r="D10" s="10">
        <f t="shared" si="3"/>
        <v>-0.13705874883622321</v>
      </c>
      <c r="E10" s="10">
        <f t="shared" si="13"/>
        <v>0.17364817766693033</v>
      </c>
      <c r="F10" s="10"/>
      <c r="G10" s="10"/>
      <c r="H10" s="10"/>
      <c r="I10" s="23">
        <f t="shared" si="12"/>
        <v>0</v>
      </c>
      <c r="J10" s="10"/>
      <c r="K10" s="10"/>
      <c r="L10" s="23">
        <f t="shared" si="4"/>
        <v>0</v>
      </c>
      <c r="M10" s="10"/>
      <c r="N10" s="10"/>
      <c r="O10" s="10"/>
      <c r="P10" s="10"/>
      <c r="Q10" s="23">
        <f t="shared" si="0"/>
        <v>0</v>
      </c>
      <c r="R10" s="10"/>
      <c r="S10" s="10"/>
      <c r="T10" s="10"/>
      <c r="U10" s="23">
        <f t="shared" si="5"/>
        <v>0</v>
      </c>
      <c r="V10" s="10"/>
      <c r="W10" s="10"/>
      <c r="X10" s="23">
        <f t="shared" si="6"/>
        <v>0</v>
      </c>
      <c r="Y10" s="10"/>
      <c r="Z10" s="10"/>
      <c r="AA10" s="10"/>
      <c r="AB10" s="10"/>
      <c r="AC10" s="10">
        <f t="shared" si="7"/>
        <v>0</v>
      </c>
      <c r="AD10" s="10"/>
      <c r="AE10" s="10"/>
      <c r="AF10" s="10"/>
      <c r="AG10" s="23">
        <f t="shared" si="8"/>
        <v>0</v>
      </c>
      <c r="AH10" s="10"/>
      <c r="AI10" s="10"/>
      <c r="AJ10" s="23">
        <f t="shared" si="9"/>
        <v>0</v>
      </c>
      <c r="AK10" s="10"/>
      <c r="AL10" s="10"/>
      <c r="AM10" s="10"/>
      <c r="AN10" s="10"/>
      <c r="AO10" s="10">
        <f t="shared" si="1"/>
        <v>0</v>
      </c>
      <c r="AP10" s="10">
        <f>-(-F10*SIN(RADIANS($A$5))+AD10*COS(RADIANS($A$5)))/(基本参数表!$H$22*基本参数表!$L$10)</f>
        <v>0</v>
      </c>
      <c r="AQ10" s="10">
        <f>-(-I10*SIN(RADIANS($A$5))+AG10*COS(RADIANS($A$5)))/(基本参数表!$H$22*基本参数表!$L$10)</f>
        <v>0</v>
      </c>
      <c r="AR10" s="10">
        <f>-(-L10*SIN(RADIANS($A$5))+AJ10*COS(RADIANS($A$5)))/(基本参数表!$H$22*基本参数表!$L$10)</f>
        <v>0</v>
      </c>
      <c r="AS10" s="10">
        <f>-(-M10*SIN(RADIANS($A$5))+AK10*COS(RADIANS($A$5)))/(基本参数表!$H$22*基本参数表!$L$10)</f>
        <v>0</v>
      </c>
      <c r="AT10" s="10">
        <f>-(-N10*SIN(RADIANS($A$5))+AL10*COS(RADIANS($A$5)))/(基本参数表!$H$22*基本参数表!$L$10)</f>
        <v>0</v>
      </c>
      <c r="AU10" s="10">
        <f>-(-O10*SIN(RADIANS($A$5))+AM10*COS(RADIANS($A$5)))/(基本参数表!$H$22*基本参数表!$L$10)</f>
        <v>0</v>
      </c>
      <c r="AV10" s="10">
        <f>-(-P10*SIN(RADIANS($A$5))+AN10*COS(RADIANS($A$5)))/(基本参数表!$H$22*基本参数表!$L$10)</f>
        <v>0</v>
      </c>
      <c r="AW10" s="10">
        <f>-(-Q10*SIN(RADIANS($A$5))+AO10*COS(RADIANS($A$5)))/(基本参数表!$H$22*基本参数表!$L$10)</f>
        <v>0</v>
      </c>
      <c r="AX10" s="10">
        <f>-(F10*COS(RADIANS($A$5))*COS(RADIANS(B10))+R10*SIN(RADIANS(B10))+AD10*SIN(RADIANS($A$5))*COS(RADIANS(B10)))/(基本参数表!$H$22*基本参数表!$L$10)</f>
        <v>0</v>
      </c>
      <c r="AY10" s="10">
        <f>-(I10*COS(RADIANS($A$5))*COS(RADIANS(B10))+U10*SIN(RADIANS(B10))+AG10*SIN(RADIANS($A$5))*COS(RADIANS(B10)))/(基本参数表!$H$22*基本参数表!$L$10)</f>
        <v>0</v>
      </c>
      <c r="AZ10" s="10">
        <f>-(L10*COS(RADIANS($A$5))*COS(RADIANS(C10))+X10*SIN(RADIANS(C10))+AJ10*SIN(RADIANS($A$5))*COS(RADIANS(C10)))/(基本参数表!$H$22*基本参数表!$L$10)</f>
        <v>0</v>
      </c>
      <c r="BA10" s="10">
        <f>-(M10*COS(RADIANS($A$5))*COS(RADIANS(D10))+Y10*SIN(RADIANS(D10))+AK10*SIN(RADIANS($A$5))*COS(RADIANS(D10)))/(基本参数表!$H$22*基本参数表!$L$10)</f>
        <v>0</v>
      </c>
      <c r="BB10" s="10">
        <f>-(N10*COS(RADIANS($A$5))*COS(RADIANS(E10))+Z10*SIN(RADIANS(E10))+AL10*SIN(RADIANS($A$5))*COS(RADIANS(E10)))/(基本参数表!$H$22*基本参数表!$L$10)</f>
        <v>0</v>
      </c>
      <c r="BC10" s="10">
        <f>-(O10*COS(RADIANS($A$5))*COS(RADIANS(F10))+AA10*SIN(RADIANS(F10))+AM10*SIN(RADIANS($A$5))*COS(RADIANS(F10)))/(基本参数表!$H$22*基本参数表!$L$10)</f>
        <v>0</v>
      </c>
      <c r="BD10" s="10">
        <f>-(P10*COS(RADIANS($A$5))*COS(RADIANS(I10))+AB10*SIN(RADIANS(I10))+AN10*SIN(RADIANS($A$5))*COS(RADIANS(I10)))/(基本参数表!$H$22*基本参数表!$L$10)</f>
        <v>0</v>
      </c>
      <c r="BE10" s="10">
        <f>-(Q10*COS(RADIANS($A$5))*COS(RADIANS(L10))+AC10*SIN(RADIANS(L10))+AO10*SIN(RADIANS($A$5))*COS(RADIANS(L10)))/(基本参数表!$H$22*基本参数表!$L$10)</f>
        <v>0</v>
      </c>
      <c r="BF10" s="10">
        <f>(-F10*COS(RADIANS($A$5))*SIN(RADIANS(B10))+R10*COS(RADIANS(B10))-AD10*SIN(RADIANS($A$5))*SIN(RADIANS(B10)))/(基本参数表!$H$22*基本参数表!$L$10)</f>
        <v>0</v>
      </c>
      <c r="BG10" s="10">
        <f>(-I10*COS(RADIANS($A$5))*SIN(RADIANS(B10))+U10*COS(RADIANS(B10))-AG10*SIN(RADIANS($A$5))*SIN(RADIANS(B10)))/(基本参数表!$H$22*基本参数表!$L$10)</f>
        <v>0</v>
      </c>
      <c r="BH10" s="10">
        <f>(-L10*COS(RADIANS($A$5))*SIN(RADIANS(B10))+X10*COS(RADIANS(B10))-AJ10*SIN(RADIANS($A$5))*SIN(RADIANS(B10)))/(基本参数表!$H$22*基本参数表!$L$10)</f>
        <v>0</v>
      </c>
      <c r="BI10" s="10">
        <f>(-M10*COS(RADIANS($A$5))*SIN(RADIANS(B10))+Y10*COS(RADIANS(B10))-AK10*SIN(RADIANS($A$5))*SIN(RADIANS(B10)))/(基本参数表!$H$22*基本参数表!$L$10)</f>
        <v>0</v>
      </c>
      <c r="BJ10" s="10">
        <f>(-N10*COS(RADIANS($A$5))*SIN(RADIANS(B10))+Z10*COS(RADIANS(B10))-AL10*SIN(RADIANS($A$5))*SIN(RADIANS(B10)))/(基本参数表!$H$22*基本参数表!$L$10)</f>
        <v>0</v>
      </c>
      <c r="BK10" s="10">
        <f>(-O10*COS(RADIANS($A$5))*SIN(RADIANS(B10))+AA10*COS(RADIANS(B10))-AM10*SIN(RADIANS($A$5))*SIN(RADIANS(B10)))/(基本参数表!$H$22*基本参数表!$L$10)</f>
        <v>0</v>
      </c>
      <c r="BL10" s="10">
        <f>(-P10*COS(RADIANS($A$5))*SIN(RADIANS(B10))+AB10*COS(RADIANS(B10))-AN10*SIN(RADIANS($A$5))*SIN(RADIANS(B10)))/(基本参数表!$H$22*基本参数表!$L$10)</f>
        <v>0</v>
      </c>
      <c r="BM10" s="10">
        <f>(-Q10*COS(RADIANS($A$5))*SIN(RADIANS(B10))+AC10*COS(RADIANS(B10))-AO10*SIN(RADIANS($A$5))*SIN(RADIANS(B10)))/(基本参数表!$H$22*基本参数表!$L$10)</f>
        <v>0</v>
      </c>
      <c r="BN10" s="10" t="e">
        <f t="shared" si="10"/>
        <v>#DIV/0!</v>
      </c>
      <c r="BO10" s="10" t="e">
        <f t="shared" si="10"/>
        <v>#DIV/0!</v>
      </c>
      <c r="BP10" s="10" t="e">
        <f t="shared" si="10"/>
        <v>#DIV/0!</v>
      </c>
      <c r="BQ10" s="10" t="e">
        <f t="shared" si="10"/>
        <v>#DIV/0!</v>
      </c>
      <c r="BR10" s="10" t="e">
        <f t="shared" si="11"/>
        <v>#DIV/0!</v>
      </c>
      <c r="BS10" s="10"/>
      <c r="BT10" s="10"/>
      <c r="BU10" s="10"/>
      <c r="BV10" s="10">
        <f>BS10/(基本参数表!$H$22*基本参数表!$L$10*基本参数表!$H$6/1000)</f>
        <v>0</v>
      </c>
      <c r="BW10" s="10">
        <f>BT10/(基本参数表!$H$22*基本参数表!$L$10*基本参数表!$D$6/1000)</f>
        <v>0</v>
      </c>
      <c r="BX10" s="10">
        <f>BU10/(基本参数表!$H$22*基本参数表!$L$10*基本参数表!$H$6/1000)</f>
        <v>0</v>
      </c>
      <c r="BY10" s="22"/>
      <c r="BZ10" s="22"/>
    </row>
    <row r="11" spans="1:78">
      <c r="A11" s="68"/>
      <c r="B11" s="20">
        <v>15</v>
      </c>
      <c r="C11" s="10">
        <f t="shared" si="2"/>
        <v>0.95652550254688129</v>
      </c>
      <c r="D11" s="10">
        <f t="shared" si="3"/>
        <v>-0.13443089254206314</v>
      </c>
      <c r="E11" s="10">
        <f t="shared" si="13"/>
        <v>0.25881904510252074</v>
      </c>
      <c r="F11" s="10"/>
      <c r="G11" s="10"/>
      <c r="H11" s="10"/>
      <c r="I11" s="23">
        <f t="shared" si="12"/>
        <v>0</v>
      </c>
      <c r="J11" s="10"/>
      <c r="K11" s="10"/>
      <c r="L11" s="23">
        <f t="shared" si="4"/>
        <v>0</v>
      </c>
      <c r="M11" s="10"/>
      <c r="N11" s="10"/>
      <c r="O11" s="10"/>
      <c r="P11" s="10"/>
      <c r="Q11" s="23">
        <f t="shared" si="0"/>
        <v>0</v>
      </c>
      <c r="R11" s="10"/>
      <c r="S11" s="10"/>
      <c r="T11" s="10"/>
      <c r="U11" s="23">
        <f t="shared" si="5"/>
        <v>0</v>
      </c>
      <c r="V11" s="10"/>
      <c r="W11" s="10"/>
      <c r="X11" s="23">
        <f t="shared" si="6"/>
        <v>0</v>
      </c>
      <c r="Y11" s="10"/>
      <c r="Z11" s="10"/>
      <c r="AA11" s="10"/>
      <c r="AB11" s="10"/>
      <c r="AC11" s="10">
        <f t="shared" si="7"/>
        <v>0</v>
      </c>
      <c r="AD11" s="10"/>
      <c r="AE11" s="10"/>
      <c r="AF11" s="10"/>
      <c r="AG11" s="23">
        <f t="shared" si="8"/>
        <v>0</v>
      </c>
      <c r="AH11" s="10"/>
      <c r="AI11" s="10"/>
      <c r="AJ11" s="23">
        <f t="shared" si="9"/>
        <v>0</v>
      </c>
      <c r="AK11" s="10"/>
      <c r="AL11" s="10"/>
      <c r="AM11" s="10"/>
      <c r="AN11" s="10"/>
      <c r="AO11" s="10">
        <f t="shared" si="1"/>
        <v>0</v>
      </c>
      <c r="AP11" s="10">
        <f>-(-F11*SIN(RADIANS($A$5))+AD11*COS(RADIANS($A$5)))/(基本参数表!$H$22*基本参数表!$L$10)</f>
        <v>0</v>
      </c>
      <c r="AQ11" s="10">
        <f>-(-I11*SIN(RADIANS($A$5))+AG11*COS(RADIANS($A$5)))/(基本参数表!$H$22*基本参数表!$L$10)</f>
        <v>0</v>
      </c>
      <c r="AR11" s="10">
        <f>-(-L11*SIN(RADIANS($A$5))+AJ11*COS(RADIANS($A$5)))/(基本参数表!$H$22*基本参数表!$L$10)</f>
        <v>0</v>
      </c>
      <c r="AS11" s="10">
        <f>-(-M11*SIN(RADIANS($A$5))+AK11*COS(RADIANS($A$5)))/(基本参数表!$H$22*基本参数表!$L$10)</f>
        <v>0</v>
      </c>
      <c r="AT11" s="10">
        <f>-(-N11*SIN(RADIANS($A$5))+AL11*COS(RADIANS($A$5)))/(基本参数表!$H$22*基本参数表!$L$10)</f>
        <v>0</v>
      </c>
      <c r="AU11" s="10">
        <f>-(-O11*SIN(RADIANS($A$5))+AM11*COS(RADIANS($A$5)))/(基本参数表!$H$22*基本参数表!$L$10)</f>
        <v>0</v>
      </c>
      <c r="AV11" s="10">
        <f>-(-P11*SIN(RADIANS($A$5))+AN11*COS(RADIANS($A$5)))/(基本参数表!$H$22*基本参数表!$L$10)</f>
        <v>0</v>
      </c>
      <c r="AW11" s="10">
        <f>-(-Q11*SIN(RADIANS($A$5))+AO11*COS(RADIANS($A$5)))/(基本参数表!$H$22*基本参数表!$L$10)</f>
        <v>0</v>
      </c>
      <c r="AX11" s="10">
        <f>-(F11*COS(RADIANS($A$5))*COS(RADIANS(B11))+R11*SIN(RADIANS(B11))+AD11*SIN(RADIANS($A$5))*COS(RADIANS(B11)))/(基本参数表!$H$22*基本参数表!$L$10)</f>
        <v>0</v>
      </c>
      <c r="AY11" s="10">
        <f>-(I11*COS(RADIANS($A$5))*COS(RADIANS(B11))+U11*SIN(RADIANS(B11))+AG11*SIN(RADIANS($A$5))*COS(RADIANS(B11)))/(基本参数表!$H$22*基本参数表!$L$10)</f>
        <v>0</v>
      </c>
      <c r="AZ11" s="10">
        <f>-(L11*COS(RADIANS($A$5))*COS(RADIANS(C11))+X11*SIN(RADIANS(C11))+AJ11*SIN(RADIANS($A$5))*COS(RADIANS(C11)))/(基本参数表!$H$22*基本参数表!$L$10)</f>
        <v>0</v>
      </c>
      <c r="BA11" s="10">
        <f>-(M11*COS(RADIANS($A$5))*COS(RADIANS(D11))+Y11*SIN(RADIANS(D11))+AK11*SIN(RADIANS($A$5))*COS(RADIANS(D11)))/(基本参数表!$H$22*基本参数表!$L$10)</f>
        <v>0</v>
      </c>
      <c r="BB11" s="10">
        <f>-(N11*COS(RADIANS($A$5))*COS(RADIANS(E11))+Z11*SIN(RADIANS(E11))+AL11*SIN(RADIANS($A$5))*COS(RADIANS(E11)))/(基本参数表!$H$22*基本参数表!$L$10)</f>
        <v>0</v>
      </c>
      <c r="BC11" s="10">
        <f>-(O11*COS(RADIANS($A$5))*COS(RADIANS(F11))+AA11*SIN(RADIANS(F11))+AM11*SIN(RADIANS($A$5))*COS(RADIANS(F11)))/(基本参数表!$H$22*基本参数表!$L$10)</f>
        <v>0</v>
      </c>
      <c r="BD11" s="10">
        <f>-(P11*COS(RADIANS($A$5))*COS(RADIANS(I11))+AB11*SIN(RADIANS(I11))+AN11*SIN(RADIANS($A$5))*COS(RADIANS(I11)))/(基本参数表!$H$22*基本参数表!$L$10)</f>
        <v>0</v>
      </c>
      <c r="BE11" s="10">
        <f>-(Q11*COS(RADIANS($A$5))*COS(RADIANS(L11))+AC11*SIN(RADIANS(L11))+AO11*SIN(RADIANS($A$5))*COS(RADIANS(L11)))/(基本参数表!$H$22*基本参数表!$L$10)</f>
        <v>0</v>
      </c>
      <c r="BF11" s="10">
        <f>(-F11*COS(RADIANS($A$5))*SIN(RADIANS(B11))+R11*COS(RADIANS(B11))-AD11*SIN(RADIANS($A$5))*SIN(RADIANS(B11)))/(基本参数表!$H$22*基本参数表!$L$10)</f>
        <v>0</v>
      </c>
      <c r="BG11" s="10">
        <f>(-I11*COS(RADIANS($A$5))*SIN(RADIANS(B11))+U11*COS(RADIANS(B11))-AG11*SIN(RADIANS($A$5))*SIN(RADIANS(B11)))/(基本参数表!$H$22*基本参数表!$L$10)</f>
        <v>0</v>
      </c>
      <c r="BH11" s="10">
        <f>(-L11*COS(RADIANS($A$5))*SIN(RADIANS(B11))+X11*COS(RADIANS(B11))-AJ11*SIN(RADIANS($A$5))*SIN(RADIANS(B11)))/(基本参数表!$H$22*基本参数表!$L$10)</f>
        <v>0</v>
      </c>
      <c r="BI11" s="10">
        <f>(-M11*COS(RADIANS($A$5))*SIN(RADIANS(B11))+Y11*COS(RADIANS(B11))-AK11*SIN(RADIANS($A$5))*SIN(RADIANS(B11)))/(基本参数表!$H$22*基本参数表!$L$10)</f>
        <v>0</v>
      </c>
      <c r="BJ11" s="10">
        <f>(-N11*COS(RADIANS($A$5))*SIN(RADIANS(B11))+Z11*COS(RADIANS(B11))-AL11*SIN(RADIANS($A$5))*SIN(RADIANS(B11)))/(基本参数表!$H$22*基本参数表!$L$10)</f>
        <v>0</v>
      </c>
      <c r="BK11" s="10">
        <f>(-O11*COS(RADIANS($A$5))*SIN(RADIANS(B11))+AA11*COS(RADIANS(B11))-AM11*SIN(RADIANS($A$5))*SIN(RADIANS(B11)))/(基本参数表!$H$22*基本参数表!$L$10)</f>
        <v>0</v>
      </c>
      <c r="BL11" s="10">
        <f>(-P11*COS(RADIANS($A$5))*SIN(RADIANS(B11))+AB11*COS(RADIANS(B11))-AN11*SIN(RADIANS($A$5))*SIN(RADIANS(B11)))/(基本参数表!$H$22*基本参数表!$L$10)</f>
        <v>0</v>
      </c>
      <c r="BM11" s="10">
        <f>(-Q11*COS(RADIANS($A$5))*SIN(RADIANS(B11))+AC11*COS(RADIANS(B11))-AO11*SIN(RADIANS($A$5))*SIN(RADIANS(B11)))/(基本参数表!$H$22*基本参数表!$L$10)</f>
        <v>0</v>
      </c>
      <c r="BN11" s="10" t="e">
        <f t="shared" si="10"/>
        <v>#DIV/0!</v>
      </c>
      <c r="BO11" s="10" t="e">
        <f t="shared" si="10"/>
        <v>#DIV/0!</v>
      </c>
      <c r="BP11" s="10" t="e">
        <f t="shared" si="10"/>
        <v>#DIV/0!</v>
      </c>
      <c r="BQ11" s="10" t="e">
        <f t="shared" si="10"/>
        <v>#DIV/0!</v>
      </c>
      <c r="BR11" s="10" t="e">
        <f t="shared" si="11"/>
        <v>#DIV/0!</v>
      </c>
      <c r="BS11" s="10"/>
      <c r="BT11" s="10"/>
      <c r="BU11" s="10"/>
      <c r="BV11" s="10">
        <f>BS11/(基本参数表!$H$22*基本参数表!$L$10*基本参数表!$H$6/1000)</f>
        <v>0</v>
      </c>
      <c r="BW11" s="10">
        <f>BT11/(基本参数表!$H$22*基本参数表!$L$10*基本参数表!$D$6/1000)</f>
        <v>0</v>
      </c>
      <c r="BX11" s="10">
        <f>BU11/(基本参数表!$H$22*基本参数表!$L$10*基本参数表!$H$6/1000)</f>
        <v>0</v>
      </c>
      <c r="BY11" s="22"/>
      <c r="BZ11" s="22"/>
    </row>
    <row r="12" spans="1:78">
      <c r="A12" s="68">
        <v>-6</v>
      </c>
      <c r="B12" s="20">
        <v>0</v>
      </c>
      <c r="C12" s="10">
        <f t="shared" ref="C12:C18" si="14">COS(RADIANS($A$12))*COS(RADIANS(B12))</f>
        <v>0.99452189536827329</v>
      </c>
      <c r="D12" s="10">
        <f t="shared" ref="D12:D18" si="15">SIN(RADIANS($A$12))*COS(RADIANS(B12))</f>
        <v>-0.10452846326765347</v>
      </c>
      <c r="E12" s="10">
        <f>SIN(RADIANS(B12))</f>
        <v>0</v>
      </c>
      <c r="F12" s="10"/>
      <c r="G12" s="10"/>
      <c r="H12" s="10"/>
      <c r="I12" s="23">
        <f t="shared" si="12"/>
        <v>0</v>
      </c>
      <c r="J12" s="10"/>
      <c r="K12" s="10"/>
      <c r="L12" s="23">
        <f t="shared" si="4"/>
        <v>0</v>
      </c>
      <c r="M12" s="10"/>
      <c r="N12" s="10"/>
      <c r="O12" s="10"/>
      <c r="P12" s="10"/>
      <c r="Q12" s="23">
        <f t="shared" si="0"/>
        <v>0</v>
      </c>
      <c r="R12" s="10"/>
      <c r="S12" s="10"/>
      <c r="T12" s="10"/>
      <c r="U12" s="23">
        <f t="shared" si="5"/>
        <v>0</v>
      </c>
      <c r="V12" s="10"/>
      <c r="W12" s="10"/>
      <c r="X12" s="23">
        <f t="shared" si="6"/>
        <v>0</v>
      </c>
      <c r="Y12" s="10"/>
      <c r="Z12" s="10"/>
      <c r="AA12" s="10"/>
      <c r="AB12" s="10"/>
      <c r="AC12" s="10">
        <f t="shared" si="7"/>
        <v>0</v>
      </c>
      <c r="AD12" s="10"/>
      <c r="AE12" s="10"/>
      <c r="AF12" s="10"/>
      <c r="AG12" s="23">
        <f t="shared" si="8"/>
        <v>0</v>
      </c>
      <c r="AH12" s="10"/>
      <c r="AI12" s="10"/>
      <c r="AJ12" s="23">
        <f t="shared" si="9"/>
        <v>0</v>
      </c>
      <c r="AK12" s="10"/>
      <c r="AL12" s="10"/>
      <c r="AM12" s="10"/>
      <c r="AN12" s="10"/>
      <c r="AO12" s="10">
        <f t="shared" si="1"/>
        <v>0</v>
      </c>
      <c r="AP12" s="10">
        <f>-(-F12*SIN(RADIANS($A$12))+AD12*COS(RADIANS($A$12)))/(基本参数表!$H$22*基本参数表!$L$10)</f>
        <v>0</v>
      </c>
      <c r="AQ12" s="10">
        <f>-(-I12*SIN(RADIANS($A$12))+AG12*COS(RADIANS($A$12)))/(基本参数表!$H$22*基本参数表!$L$10)</f>
        <v>0</v>
      </c>
      <c r="AR12" s="10">
        <f>-(-L12*SIN(RADIANS($A$12))+AJ12*COS(RADIANS($A$12)))/(基本参数表!$H$22*基本参数表!$L$10)</f>
        <v>0</v>
      </c>
      <c r="AS12" s="10">
        <f>-(-M12*SIN(RADIANS($A$12))+AK12*COS(RADIANS($A$12)))/(基本参数表!$H$22*基本参数表!$L$10)</f>
        <v>0</v>
      </c>
      <c r="AT12" s="10">
        <f>-(-N12*SIN(RADIANS($A$12))+AL12*COS(RADIANS($A$12)))/(基本参数表!$H$22*基本参数表!$L$10)</f>
        <v>0</v>
      </c>
      <c r="AU12" s="10">
        <f>-(-O12*SIN(RADIANS($A$12))+AM12*COS(RADIANS($A$12)))/(基本参数表!$H$22*基本参数表!$L$10)</f>
        <v>0</v>
      </c>
      <c r="AV12" s="10">
        <f>-(-P12*SIN(RADIANS($A$12))+AN12*COS(RADIANS($A$12)))/(基本参数表!$H$22*基本参数表!$L$10)</f>
        <v>0</v>
      </c>
      <c r="AW12" s="9">
        <f>-(-Q12*SIN(RADIANS($A$12))+AO12*COS(RADIANS($A$12)))/(基本参数表!$H$22*基本参数表!$L$10)</f>
        <v>0</v>
      </c>
      <c r="AX12" s="10">
        <f>-(F12*COS(RADIANS($A$12))*COS(RADIANS(B12))+R12*SIN(RADIANS(B12))+AD12*SIN(RADIANS($A$12))*COS(RADIANS(B12)))/(基本参数表!$H$22*基本参数表!$L$10)</f>
        <v>0</v>
      </c>
      <c r="AY12" s="10">
        <f>-(I12*COS(RADIANS($A$12))*COS(RADIANS(B12))+U12*SIN(RADIANS(B12))+AG12*SIN(RADIANS($A$12))*COS(RADIANS(B12)))/(基本参数表!$H$22*基本参数表!$L$10)</f>
        <v>0</v>
      </c>
      <c r="AZ12" s="10">
        <f>-(L12*COS(RADIANS($A$12))*COS(RADIANS(C12))+X12*SIN(RADIANS(C12))+AJ12*SIN(RADIANS($A$12))*COS(RADIANS(C12)))/(基本参数表!$H$22*基本参数表!$L$10)</f>
        <v>0</v>
      </c>
      <c r="BA12" s="10">
        <f>-(M12*COS(RADIANS($A$12))*COS(RADIANS(D12))+Y12*SIN(RADIANS(D12))+AK12*SIN(RADIANS($A$12))*COS(RADIANS(D12)))/(基本参数表!$H$22*基本参数表!$L$10)</f>
        <v>0</v>
      </c>
      <c r="BB12" s="10">
        <f>-(N12*COS(RADIANS($A$12))*COS(RADIANS(E12))+Z12*SIN(RADIANS(E12))+AL12*SIN(RADIANS($A$12))*COS(RADIANS(E12)))/(基本参数表!$H$22*基本参数表!$L$10)</f>
        <v>0</v>
      </c>
      <c r="BC12" s="10">
        <f>-(O12*COS(RADIANS($A$12))*COS(RADIANS(F12))+AA12*SIN(RADIANS(F12))+AM12*SIN(RADIANS($A$12))*COS(RADIANS(F12)))/(基本参数表!$H$22*基本参数表!$L$10)</f>
        <v>0</v>
      </c>
      <c r="BD12" s="10">
        <f>-(P12*COS(RADIANS($A$12))*COS(RADIANS(I12))+AB12*SIN(RADIANS(I12))+AN12*SIN(RADIANS($A$12))*COS(RADIANS(I12)))/(基本参数表!$H$22*基本参数表!$L$10)</f>
        <v>0</v>
      </c>
      <c r="BE12" s="9">
        <f>-(Q12*COS(RADIANS($A$12))*COS(RADIANS(L12))+AC12*SIN(RADIANS(L12))+AO12*SIN(RADIANS($A$12))*COS(RADIANS(L12)))/(基本参数表!$H$22*基本参数表!$L$10)</f>
        <v>0</v>
      </c>
      <c r="BF12" s="10">
        <f>(-F12*COS(RADIANS($A$12))*SIN(RADIANS(B12))+R12*COS(RADIANS(B12))-AD12*SIN(RADIANS($A$12))*SIN(RADIANS(B12)))/(基本参数表!$H$22*基本参数表!$L$10)</f>
        <v>0</v>
      </c>
      <c r="BG12" s="10">
        <f>(-I12*COS(RADIANS($A$12))*SIN(RADIANS(B12))+U12*COS(RADIANS(B12))-AG12*SIN(RADIANS($A$12))*SIN(RADIANS(B12)))/(基本参数表!$H$22*基本参数表!$L$10)</f>
        <v>0</v>
      </c>
      <c r="BH12" s="10">
        <f>(-L12*COS(RADIANS($A$12))*SIN(RADIANS(B12))+X12*COS(RADIANS(B12))-AJ12*SIN(RADIANS($A$12))*SIN(RADIANS(B12)))/(基本参数表!$H$22*基本参数表!$L$10)</f>
        <v>0</v>
      </c>
      <c r="BI12" s="10">
        <f>(-M12*COS(RADIANS($A$12))*SIN(RADIANS(B12))+Y12*COS(RADIANS(B12))-AK12*SIN(RADIANS($A$12))*SIN(RADIANS(B12)))/(基本参数表!$H$22*基本参数表!$L$10)</f>
        <v>0</v>
      </c>
      <c r="BJ12" s="10">
        <f>(-N12*COS(RADIANS($A$12))*SIN(RADIANS(B12))+Z12*COS(RADIANS(B12))-AL12*SIN(RADIANS($A$12))*SIN(RADIANS(B12)))/(基本参数表!$H$22*基本参数表!$L$10)</f>
        <v>0</v>
      </c>
      <c r="BK12" s="10">
        <f>(-O12*COS(RADIANS($A$12))*SIN(RADIANS(B12))+AA12*COS(RADIANS(B12))-AM12*SIN(RADIANS($A$12))*SIN(RADIANS(B12)))/(基本参数表!$H$22*基本参数表!$L$10)</f>
        <v>0</v>
      </c>
      <c r="BL12" s="10">
        <f>(-P12*COS(RADIANS($A$12))*SIN(RADIANS(B12))+AB12*COS(RADIANS(B12))-AN12*SIN(RADIANS($A$12))*SIN(RADIANS(B12)))/(基本参数表!$H$22*基本参数表!$L$10)</f>
        <v>0</v>
      </c>
      <c r="BM12" s="9">
        <f>(-Q12*COS(RADIANS($A$12))*SIN(RADIANS(B12))+AC12*COS(RADIANS(B12))-AO12*SIN(RADIANS($A$12))*SIN(RADIANS(B12)))/(基本参数表!$H$22*基本参数表!$L$10)</f>
        <v>0</v>
      </c>
      <c r="BN12" s="10" t="e">
        <f t="shared" si="10"/>
        <v>#DIV/0!</v>
      </c>
      <c r="BO12" s="10" t="e">
        <f t="shared" si="10"/>
        <v>#DIV/0!</v>
      </c>
      <c r="BP12" s="10" t="e">
        <f t="shared" si="10"/>
        <v>#DIV/0!</v>
      </c>
      <c r="BQ12" s="10" t="e">
        <f t="shared" si="10"/>
        <v>#DIV/0!</v>
      </c>
      <c r="BR12" s="9" t="e">
        <f t="shared" si="11"/>
        <v>#DIV/0!</v>
      </c>
      <c r="BS12" s="10"/>
      <c r="BT12" s="9"/>
      <c r="BU12" s="10"/>
      <c r="BV12" s="10">
        <f>BS12/(基本参数表!$H$22*基本参数表!$L$10*基本参数表!$H$6/1000)</f>
        <v>0</v>
      </c>
      <c r="BW12" s="9">
        <f>BT12/(基本参数表!$H$22*基本参数表!$L$10*基本参数表!$D$6/1000)</f>
        <v>0</v>
      </c>
      <c r="BX12" s="10">
        <f>BU12/(基本参数表!$H$22*基本参数表!$L$10*基本参数表!$H$6/1000)</f>
        <v>0</v>
      </c>
      <c r="BY12" s="22"/>
      <c r="BZ12" s="22"/>
    </row>
    <row r="13" spans="1:78">
      <c r="A13" s="68"/>
      <c r="B13" s="20">
        <v>2</v>
      </c>
      <c r="C13" s="10">
        <f t="shared" si="14"/>
        <v>0.99391605950069728</v>
      </c>
      <c r="D13" s="10">
        <f t="shared" si="15"/>
        <v>-0.10446478735209537</v>
      </c>
      <c r="E13" s="10">
        <f>SIN(RADIANS(B13))</f>
        <v>3.4899496702500969E-2</v>
      </c>
      <c r="F13" s="10"/>
      <c r="G13" s="10"/>
      <c r="H13" s="10"/>
      <c r="I13" s="23">
        <f t="shared" si="12"/>
        <v>0</v>
      </c>
      <c r="J13" s="10"/>
      <c r="K13" s="10"/>
      <c r="L13" s="23">
        <f t="shared" si="4"/>
        <v>0</v>
      </c>
      <c r="M13" s="10"/>
      <c r="N13" s="10"/>
      <c r="O13" s="10"/>
      <c r="P13" s="10"/>
      <c r="Q13" s="23">
        <f t="shared" si="0"/>
        <v>0</v>
      </c>
      <c r="R13" s="10"/>
      <c r="S13" s="10"/>
      <c r="T13" s="10"/>
      <c r="U13" s="23">
        <f t="shared" si="5"/>
        <v>0</v>
      </c>
      <c r="V13" s="10"/>
      <c r="W13" s="10"/>
      <c r="X13" s="23">
        <f t="shared" si="6"/>
        <v>0</v>
      </c>
      <c r="Y13" s="10"/>
      <c r="Z13" s="10"/>
      <c r="AA13" s="10"/>
      <c r="AB13" s="10"/>
      <c r="AC13" s="10">
        <f t="shared" si="7"/>
        <v>0</v>
      </c>
      <c r="AD13" s="10"/>
      <c r="AE13" s="10"/>
      <c r="AF13" s="10"/>
      <c r="AG13" s="23">
        <f t="shared" si="8"/>
        <v>0</v>
      </c>
      <c r="AH13" s="10"/>
      <c r="AI13" s="10"/>
      <c r="AJ13" s="23">
        <f t="shared" si="9"/>
        <v>0</v>
      </c>
      <c r="AK13" s="10"/>
      <c r="AL13" s="10"/>
      <c r="AM13" s="10"/>
      <c r="AN13" s="10"/>
      <c r="AO13" s="10">
        <f t="shared" si="1"/>
        <v>0</v>
      </c>
      <c r="AP13" s="10">
        <f>-(-F13*SIN(RADIANS($A$12))+AD13*COS(RADIANS($A$12)))/(基本参数表!$H$22*基本参数表!$L$10)</f>
        <v>0</v>
      </c>
      <c r="AQ13" s="10">
        <f>-(-I13*SIN(RADIANS($A$12))+AG13*COS(RADIANS($A$12)))/(基本参数表!$H$22*基本参数表!$L$10)</f>
        <v>0</v>
      </c>
      <c r="AR13" s="10">
        <f>-(-L13*SIN(RADIANS($A$12))+AJ13*COS(RADIANS($A$12)))/(基本参数表!$H$22*基本参数表!$L$10)</f>
        <v>0</v>
      </c>
      <c r="AS13" s="10">
        <f>-(-M13*SIN(RADIANS($A$12))+AK13*COS(RADIANS($A$12)))/(基本参数表!$H$22*基本参数表!$L$10)</f>
        <v>0</v>
      </c>
      <c r="AT13" s="10">
        <f>-(-N13*SIN(RADIANS($A$12))+AL13*COS(RADIANS($A$12)))/(基本参数表!$H$22*基本参数表!$L$10)</f>
        <v>0</v>
      </c>
      <c r="AU13" s="10">
        <f>-(-O13*SIN(RADIANS($A$12))+AM13*COS(RADIANS($A$12)))/(基本参数表!$H$22*基本参数表!$L$10)</f>
        <v>0</v>
      </c>
      <c r="AV13" s="10">
        <f>-(-P13*SIN(RADIANS($A$12))+AN13*COS(RADIANS($A$12)))/(基本参数表!$H$22*基本参数表!$L$10)</f>
        <v>0</v>
      </c>
      <c r="AW13" s="10">
        <f>-(-Q13*SIN(RADIANS($A$12))+AO13*COS(RADIANS($A$12)))/(基本参数表!$H$22*基本参数表!$L$10)</f>
        <v>0</v>
      </c>
      <c r="AX13" s="10">
        <f>-(F13*COS(RADIANS($A$12))*COS(RADIANS(B13))+R13*SIN(RADIANS(B13))+AD13*SIN(RADIANS($A$12))*COS(RADIANS(B13)))/(基本参数表!$H$22*基本参数表!$L$10)</f>
        <v>0</v>
      </c>
      <c r="AY13" s="10">
        <f>-(I13*COS(RADIANS($A$12))*COS(RADIANS(B13))+U13*SIN(RADIANS(B13))+AG13*SIN(RADIANS($A$12))*COS(RADIANS(B13)))/(基本参数表!$H$22*基本参数表!$L$10)</f>
        <v>0</v>
      </c>
      <c r="AZ13" s="10">
        <f>-(L13*COS(RADIANS($A$12))*COS(RADIANS(C13))+X13*SIN(RADIANS(C13))+AJ13*SIN(RADIANS($A$12))*COS(RADIANS(C13)))/(基本参数表!$H$22*基本参数表!$L$10)</f>
        <v>0</v>
      </c>
      <c r="BA13" s="10">
        <f>-(M13*COS(RADIANS($A$12))*COS(RADIANS(D13))+Y13*SIN(RADIANS(D13))+AK13*SIN(RADIANS($A$12))*COS(RADIANS(D13)))/(基本参数表!$H$22*基本参数表!$L$10)</f>
        <v>0</v>
      </c>
      <c r="BB13" s="10">
        <f>-(N13*COS(RADIANS($A$12))*COS(RADIANS(E13))+Z13*SIN(RADIANS(E13))+AL13*SIN(RADIANS($A$12))*COS(RADIANS(E13)))/(基本参数表!$H$22*基本参数表!$L$10)</f>
        <v>0</v>
      </c>
      <c r="BC13" s="10">
        <f>-(O13*COS(RADIANS($A$12))*COS(RADIANS(F13))+AA13*SIN(RADIANS(F13))+AM13*SIN(RADIANS($A$12))*COS(RADIANS(F13)))/(基本参数表!$H$22*基本参数表!$L$10)</f>
        <v>0</v>
      </c>
      <c r="BD13" s="10">
        <f>-(P13*COS(RADIANS($A$12))*COS(RADIANS(I13))+AB13*SIN(RADIANS(I13))+AN13*SIN(RADIANS($A$12))*COS(RADIANS(I13)))/(基本参数表!$H$22*基本参数表!$L$10)</f>
        <v>0</v>
      </c>
      <c r="BE13" s="10">
        <f>-(Q13*COS(RADIANS($A$12))*COS(RADIANS(L13))+AC13*SIN(RADIANS(L13))+AO13*SIN(RADIANS($A$12))*COS(RADIANS(L13)))/(基本参数表!$H$22*基本参数表!$L$10)</f>
        <v>0</v>
      </c>
      <c r="BF13" s="10">
        <f>(-F13*COS(RADIANS($A$12))*SIN(RADIANS(B13))+R13*COS(RADIANS(B13))-AD13*SIN(RADIANS($A$12))*SIN(RADIANS(B13)))/(基本参数表!$H$22*基本参数表!$L$10)</f>
        <v>0</v>
      </c>
      <c r="BG13" s="10">
        <f>(-I13*COS(RADIANS($A$12))*SIN(RADIANS(B13))+U13*COS(RADIANS(B13))-AG13*SIN(RADIANS($A$12))*SIN(RADIANS(B13)))/(基本参数表!$H$22*基本参数表!$L$10)</f>
        <v>0</v>
      </c>
      <c r="BH13" s="10">
        <f>(-L13*COS(RADIANS($A$12))*SIN(RADIANS(B13))+X13*COS(RADIANS(B13))-AJ13*SIN(RADIANS($A$12))*SIN(RADIANS(B13)))/(基本参数表!$H$22*基本参数表!$L$10)</f>
        <v>0</v>
      </c>
      <c r="BI13" s="10">
        <f>(-M13*COS(RADIANS($A$12))*SIN(RADIANS(B13))+Y13*COS(RADIANS(B13))-AK13*SIN(RADIANS($A$12))*SIN(RADIANS(B13)))/(基本参数表!$H$22*基本参数表!$L$10)</f>
        <v>0</v>
      </c>
      <c r="BJ13" s="10">
        <f>(-N13*COS(RADIANS($A$12))*SIN(RADIANS(B13))+Z13*COS(RADIANS(B13))-AL13*SIN(RADIANS($A$12))*SIN(RADIANS(B13)))/(基本参数表!$H$22*基本参数表!$L$10)</f>
        <v>0</v>
      </c>
      <c r="BK13" s="10">
        <f>(-O13*COS(RADIANS($A$12))*SIN(RADIANS(B13))+AA13*COS(RADIANS(B13))-AM13*SIN(RADIANS($A$12))*SIN(RADIANS(B13)))/(基本参数表!$H$22*基本参数表!$L$10)</f>
        <v>0</v>
      </c>
      <c r="BL13" s="10">
        <f>(-P13*COS(RADIANS($A$12))*SIN(RADIANS(B13))+AB13*COS(RADIANS(B13))-AN13*SIN(RADIANS($A$12))*SIN(RADIANS(B13)))/(基本参数表!$H$22*基本参数表!$L$10)</f>
        <v>0</v>
      </c>
      <c r="BM13" s="10">
        <f>(-Q13*COS(RADIANS($A$12))*SIN(RADIANS(B13))+AC13*COS(RADIANS(B13))-AO13*SIN(RADIANS($A$12))*SIN(RADIANS(B13)))/(基本参数表!$H$22*基本参数表!$L$10)</f>
        <v>0</v>
      </c>
      <c r="BN13" s="10" t="e">
        <f t="shared" si="10"/>
        <v>#DIV/0!</v>
      </c>
      <c r="BO13" s="10" t="e">
        <f t="shared" si="10"/>
        <v>#DIV/0!</v>
      </c>
      <c r="BP13" s="10" t="e">
        <f t="shared" si="10"/>
        <v>#DIV/0!</v>
      </c>
      <c r="BQ13" s="10" t="e">
        <f t="shared" si="10"/>
        <v>#DIV/0!</v>
      </c>
      <c r="BR13" s="10" t="e">
        <f t="shared" si="11"/>
        <v>#DIV/0!</v>
      </c>
      <c r="BS13" s="10"/>
      <c r="BT13" s="10"/>
      <c r="BU13" s="10"/>
      <c r="BV13" s="10">
        <f>BS13/(基本参数表!$H$22*基本参数表!$L$10*基本参数表!$H$6/1000)</f>
        <v>0</v>
      </c>
      <c r="BW13" s="10">
        <f>BT13/(基本参数表!$H$22*基本参数表!$L$10*基本参数表!$D$6/1000)</f>
        <v>0</v>
      </c>
      <c r="BX13" s="10">
        <f>BU13/(基本参数表!$H$22*基本参数表!$L$10*基本参数表!$H$6/1000)</f>
        <v>0</v>
      </c>
      <c r="BY13" s="22"/>
      <c r="BZ13" s="22"/>
    </row>
    <row r="14" spans="1:78">
      <c r="A14" s="68"/>
      <c r="B14" s="20">
        <v>4</v>
      </c>
      <c r="C14" s="10">
        <f t="shared" si="14"/>
        <v>0.99209929001565178</v>
      </c>
      <c r="D14" s="10">
        <f t="shared" si="15"/>
        <v>-0.10427383718471565</v>
      </c>
      <c r="E14" s="10">
        <f t="shared" ref="E14:E18" si="16">SIN(RADIANS(B14))</f>
        <v>6.9756473744125302E-2</v>
      </c>
      <c r="F14" s="10"/>
      <c r="G14" s="10"/>
      <c r="H14" s="10"/>
      <c r="I14" s="23">
        <f t="shared" si="12"/>
        <v>0</v>
      </c>
      <c r="J14" s="10"/>
      <c r="K14" s="10"/>
      <c r="L14" s="23">
        <f t="shared" si="4"/>
        <v>0</v>
      </c>
      <c r="M14" s="10"/>
      <c r="N14" s="10"/>
      <c r="O14" s="10"/>
      <c r="P14" s="10"/>
      <c r="Q14" s="23">
        <f t="shared" si="0"/>
        <v>0</v>
      </c>
      <c r="R14" s="10"/>
      <c r="S14" s="10"/>
      <c r="T14" s="10"/>
      <c r="U14" s="23">
        <f t="shared" si="5"/>
        <v>0</v>
      </c>
      <c r="V14" s="10"/>
      <c r="W14" s="10"/>
      <c r="X14" s="23">
        <f t="shared" si="6"/>
        <v>0</v>
      </c>
      <c r="Y14" s="10"/>
      <c r="Z14" s="10"/>
      <c r="AA14" s="10"/>
      <c r="AB14" s="10"/>
      <c r="AC14" s="10">
        <f t="shared" si="7"/>
        <v>0</v>
      </c>
      <c r="AD14" s="10"/>
      <c r="AE14" s="10"/>
      <c r="AF14" s="10"/>
      <c r="AG14" s="23">
        <f t="shared" si="8"/>
        <v>0</v>
      </c>
      <c r="AH14" s="10"/>
      <c r="AI14" s="10"/>
      <c r="AJ14" s="23">
        <f t="shared" si="9"/>
        <v>0</v>
      </c>
      <c r="AK14" s="10"/>
      <c r="AL14" s="10"/>
      <c r="AM14" s="10"/>
      <c r="AN14" s="10"/>
      <c r="AO14" s="10">
        <f t="shared" si="1"/>
        <v>0</v>
      </c>
      <c r="AP14" s="10">
        <f>-(-F14*SIN(RADIANS($A$12))+AD14*COS(RADIANS($A$12)))/(基本参数表!$H$22*基本参数表!$L$10)</f>
        <v>0</v>
      </c>
      <c r="AQ14" s="10">
        <f>-(-I14*SIN(RADIANS($A$12))+AG14*COS(RADIANS($A$12)))/(基本参数表!$H$22*基本参数表!$L$10)</f>
        <v>0</v>
      </c>
      <c r="AR14" s="10">
        <f>-(-L14*SIN(RADIANS($A$12))+AJ14*COS(RADIANS($A$12)))/(基本参数表!$H$22*基本参数表!$L$10)</f>
        <v>0</v>
      </c>
      <c r="AS14" s="10">
        <f>-(-M14*SIN(RADIANS($A$12))+AK14*COS(RADIANS($A$12)))/(基本参数表!$H$22*基本参数表!$L$10)</f>
        <v>0</v>
      </c>
      <c r="AT14" s="10">
        <f>-(-N14*SIN(RADIANS($A$12))+AL14*COS(RADIANS($A$12)))/(基本参数表!$H$22*基本参数表!$L$10)</f>
        <v>0</v>
      </c>
      <c r="AU14" s="10">
        <f>-(-O14*SIN(RADIANS($A$12))+AM14*COS(RADIANS($A$12)))/(基本参数表!$H$22*基本参数表!$L$10)</f>
        <v>0</v>
      </c>
      <c r="AV14" s="10">
        <f>-(-P14*SIN(RADIANS($A$12))+AN14*COS(RADIANS($A$12)))/(基本参数表!$H$22*基本参数表!$L$10)</f>
        <v>0</v>
      </c>
      <c r="AW14" s="10">
        <f>-(-Q14*SIN(RADIANS($A$12))+AO14*COS(RADIANS($A$12)))/(基本参数表!$H$22*基本参数表!$L$10)</f>
        <v>0</v>
      </c>
      <c r="AX14" s="10">
        <f>-(F14*COS(RADIANS($A$12))*COS(RADIANS(B14))+R14*SIN(RADIANS(B14))+AD14*SIN(RADIANS($A$12))*COS(RADIANS(B14)))/(基本参数表!$H$22*基本参数表!$L$10)</f>
        <v>0</v>
      </c>
      <c r="AY14" s="10">
        <f>-(I14*COS(RADIANS($A$12))*COS(RADIANS(B14))+U14*SIN(RADIANS(B14))+AG14*SIN(RADIANS($A$12))*COS(RADIANS(B14)))/(基本参数表!$H$22*基本参数表!$L$10)</f>
        <v>0</v>
      </c>
      <c r="AZ14" s="10">
        <f>-(L14*COS(RADIANS($A$12))*COS(RADIANS(C14))+X14*SIN(RADIANS(C14))+AJ14*SIN(RADIANS($A$12))*COS(RADIANS(C14)))/(基本参数表!$H$22*基本参数表!$L$10)</f>
        <v>0</v>
      </c>
      <c r="BA14" s="10">
        <f>-(M14*COS(RADIANS($A$12))*COS(RADIANS(D14))+Y14*SIN(RADIANS(D14))+AK14*SIN(RADIANS($A$12))*COS(RADIANS(D14)))/(基本参数表!$H$22*基本参数表!$L$10)</f>
        <v>0</v>
      </c>
      <c r="BB14" s="10">
        <f>-(N14*COS(RADIANS($A$12))*COS(RADIANS(E14))+Z14*SIN(RADIANS(E14))+AL14*SIN(RADIANS($A$12))*COS(RADIANS(E14)))/(基本参数表!$H$22*基本参数表!$L$10)</f>
        <v>0</v>
      </c>
      <c r="BC14" s="10">
        <f>-(O14*COS(RADIANS($A$12))*COS(RADIANS(F14))+AA14*SIN(RADIANS(F14))+AM14*SIN(RADIANS($A$12))*COS(RADIANS(F14)))/(基本参数表!$H$22*基本参数表!$L$10)</f>
        <v>0</v>
      </c>
      <c r="BD14" s="10">
        <f>-(P14*COS(RADIANS($A$12))*COS(RADIANS(I14))+AB14*SIN(RADIANS(I14))+AN14*SIN(RADIANS($A$12))*COS(RADIANS(I14)))/(基本参数表!$H$22*基本参数表!$L$10)</f>
        <v>0</v>
      </c>
      <c r="BE14" s="10">
        <f>-(Q14*COS(RADIANS($A$12))*COS(RADIANS(L14))+AC14*SIN(RADIANS(L14))+AO14*SIN(RADIANS($A$12))*COS(RADIANS(L14)))/(基本参数表!$H$22*基本参数表!$L$10)</f>
        <v>0</v>
      </c>
      <c r="BF14" s="10">
        <f>(-F14*COS(RADIANS($A$12))*SIN(RADIANS(B14))+R14*COS(RADIANS(B14))-AD14*SIN(RADIANS($A$12))*SIN(RADIANS(B14)))/(基本参数表!$H$22*基本参数表!$L$10)</f>
        <v>0</v>
      </c>
      <c r="BG14" s="10">
        <f>(-I14*COS(RADIANS($A$12))*SIN(RADIANS(B14))+U14*COS(RADIANS(B14))-AG14*SIN(RADIANS($A$12))*SIN(RADIANS(B14)))/(基本参数表!$H$22*基本参数表!$L$10)</f>
        <v>0</v>
      </c>
      <c r="BH14" s="10">
        <f>(-L14*COS(RADIANS($A$12))*SIN(RADIANS(B14))+X14*COS(RADIANS(B14))-AJ14*SIN(RADIANS($A$12))*SIN(RADIANS(B14)))/(基本参数表!$H$22*基本参数表!$L$10)</f>
        <v>0</v>
      </c>
      <c r="BI14" s="10">
        <f>(-M14*COS(RADIANS($A$12))*SIN(RADIANS(B14))+Y14*COS(RADIANS(B14))-AK14*SIN(RADIANS($A$12))*SIN(RADIANS(B14)))/(基本参数表!$H$22*基本参数表!$L$10)</f>
        <v>0</v>
      </c>
      <c r="BJ14" s="10">
        <f>(-N14*COS(RADIANS($A$12))*SIN(RADIANS(B14))+Z14*COS(RADIANS(B14))-AL14*SIN(RADIANS($A$12))*SIN(RADIANS(B14)))/(基本参数表!$H$22*基本参数表!$L$10)</f>
        <v>0</v>
      </c>
      <c r="BK14" s="10">
        <f>(-O14*COS(RADIANS($A$12))*SIN(RADIANS(B14))+AA14*COS(RADIANS(B14))-AM14*SIN(RADIANS($A$12))*SIN(RADIANS(B14)))/(基本参数表!$H$22*基本参数表!$L$10)</f>
        <v>0</v>
      </c>
      <c r="BL14" s="10">
        <f>(-P14*COS(RADIANS($A$12))*SIN(RADIANS(B14))+AB14*COS(RADIANS(B14))-AN14*SIN(RADIANS($A$12))*SIN(RADIANS(B14)))/(基本参数表!$H$22*基本参数表!$L$10)</f>
        <v>0</v>
      </c>
      <c r="BM14" s="10">
        <f>(-Q14*COS(RADIANS($A$12))*SIN(RADIANS(B14))+AC14*COS(RADIANS(B14))-AO14*SIN(RADIANS($A$12))*SIN(RADIANS(B14)))/(基本参数表!$H$22*基本参数表!$L$10)</f>
        <v>0</v>
      </c>
      <c r="BN14" s="10" t="e">
        <f t="shared" si="10"/>
        <v>#DIV/0!</v>
      </c>
      <c r="BO14" s="10" t="e">
        <f t="shared" si="10"/>
        <v>#DIV/0!</v>
      </c>
      <c r="BP14" s="10" t="e">
        <f t="shared" si="10"/>
        <v>#DIV/0!</v>
      </c>
      <c r="BQ14" s="10" t="e">
        <f t="shared" si="10"/>
        <v>#DIV/0!</v>
      </c>
      <c r="BR14" s="10" t="e">
        <f t="shared" si="11"/>
        <v>#DIV/0!</v>
      </c>
      <c r="BS14" s="10"/>
      <c r="BT14" s="10"/>
      <c r="BU14" s="10"/>
      <c r="BV14" s="10">
        <f>BS14/(基本参数表!$H$22*基本参数表!$L$10*基本参数表!$H$6/1000)</f>
        <v>0</v>
      </c>
      <c r="BW14" s="10">
        <f>BT14/(基本参数表!$H$22*基本参数表!$L$10*基本参数表!$D$6/1000)</f>
        <v>0</v>
      </c>
      <c r="BX14" s="10">
        <f>BU14/(基本参数表!$H$22*基本参数表!$L$10*基本参数表!$H$6/1000)</f>
        <v>0</v>
      </c>
      <c r="BY14" s="22"/>
      <c r="BZ14" s="22"/>
    </row>
    <row r="15" spans="1:78">
      <c r="A15" s="68"/>
      <c r="B15" s="20">
        <v>6</v>
      </c>
      <c r="C15" s="10">
        <f t="shared" si="14"/>
        <v>0.98907380036690273</v>
      </c>
      <c r="D15" s="10">
        <f t="shared" si="15"/>
        <v>-0.10395584540887966</v>
      </c>
      <c r="E15" s="10">
        <f t="shared" si="16"/>
        <v>0.10452846326765347</v>
      </c>
      <c r="F15" s="10"/>
      <c r="G15" s="10"/>
      <c r="H15" s="10"/>
      <c r="I15" s="23">
        <f t="shared" si="12"/>
        <v>0</v>
      </c>
      <c r="J15" s="10"/>
      <c r="K15" s="10"/>
      <c r="L15" s="23">
        <f t="shared" si="4"/>
        <v>0</v>
      </c>
      <c r="M15" s="10"/>
      <c r="N15" s="10"/>
      <c r="O15" s="10"/>
      <c r="P15" s="10"/>
      <c r="Q15" s="23">
        <f t="shared" si="0"/>
        <v>0</v>
      </c>
      <c r="R15" s="10"/>
      <c r="S15" s="10"/>
      <c r="T15" s="10"/>
      <c r="U15" s="23">
        <f t="shared" si="5"/>
        <v>0</v>
      </c>
      <c r="V15" s="10"/>
      <c r="W15" s="10"/>
      <c r="X15" s="23">
        <f t="shared" si="6"/>
        <v>0</v>
      </c>
      <c r="Y15" s="10"/>
      <c r="Z15" s="10"/>
      <c r="AA15" s="10"/>
      <c r="AB15" s="10"/>
      <c r="AC15" s="10">
        <f t="shared" si="7"/>
        <v>0</v>
      </c>
      <c r="AD15" s="10"/>
      <c r="AE15" s="10"/>
      <c r="AF15" s="10"/>
      <c r="AG15" s="23">
        <f t="shared" si="8"/>
        <v>0</v>
      </c>
      <c r="AH15" s="10"/>
      <c r="AI15" s="10"/>
      <c r="AJ15" s="23">
        <f t="shared" si="9"/>
        <v>0</v>
      </c>
      <c r="AK15" s="10"/>
      <c r="AL15" s="10"/>
      <c r="AM15" s="10"/>
      <c r="AN15" s="10"/>
      <c r="AO15" s="10">
        <f t="shared" si="1"/>
        <v>0</v>
      </c>
      <c r="AP15" s="10">
        <f>-(-F15*SIN(RADIANS($A$12))+AD15*COS(RADIANS($A$12)))/(基本参数表!$H$22*基本参数表!$L$10)</f>
        <v>0</v>
      </c>
      <c r="AQ15" s="10">
        <f>-(-I15*SIN(RADIANS($A$12))+AG15*COS(RADIANS($A$12)))/(基本参数表!$H$22*基本参数表!$L$10)</f>
        <v>0</v>
      </c>
      <c r="AR15" s="10">
        <f>-(-L15*SIN(RADIANS($A$12))+AJ15*COS(RADIANS($A$12)))/(基本参数表!$H$22*基本参数表!$L$10)</f>
        <v>0</v>
      </c>
      <c r="AS15" s="10">
        <f>-(-M15*SIN(RADIANS($A$12))+AK15*COS(RADIANS($A$12)))/(基本参数表!$H$22*基本参数表!$L$10)</f>
        <v>0</v>
      </c>
      <c r="AT15" s="10">
        <f>-(-N15*SIN(RADIANS($A$12))+AL15*COS(RADIANS($A$12)))/(基本参数表!$H$22*基本参数表!$L$10)</f>
        <v>0</v>
      </c>
      <c r="AU15" s="10">
        <f>-(-O15*SIN(RADIANS($A$12))+AM15*COS(RADIANS($A$12)))/(基本参数表!$H$22*基本参数表!$L$10)</f>
        <v>0</v>
      </c>
      <c r="AV15" s="10">
        <f>-(-P15*SIN(RADIANS($A$12))+AN15*COS(RADIANS($A$12)))/(基本参数表!$H$22*基本参数表!$L$10)</f>
        <v>0</v>
      </c>
      <c r="AW15" s="10">
        <f>-(-Q15*SIN(RADIANS($A$12))+AO15*COS(RADIANS($A$12)))/(基本参数表!$H$22*基本参数表!$L$10)</f>
        <v>0</v>
      </c>
      <c r="AX15" s="10">
        <f>-(F15*COS(RADIANS($A$12))*COS(RADIANS(B15))+R15*SIN(RADIANS(B15))+AD15*SIN(RADIANS($A$12))*COS(RADIANS(B15)))/(基本参数表!$H$22*基本参数表!$L$10)</f>
        <v>0</v>
      </c>
      <c r="AY15" s="10">
        <f>-(I15*COS(RADIANS($A$12))*COS(RADIANS(B15))+U15*SIN(RADIANS(B15))+AG15*SIN(RADIANS($A$12))*COS(RADIANS(B15)))/(基本参数表!$H$22*基本参数表!$L$10)</f>
        <v>0</v>
      </c>
      <c r="AZ15" s="10">
        <f>-(L15*COS(RADIANS($A$12))*COS(RADIANS(C15))+X15*SIN(RADIANS(C15))+AJ15*SIN(RADIANS($A$12))*COS(RADIANS(C15)))/(基本参数表!$H$22*基本参数表!$L$10)</f>
        <v>0</v>
      </c>
      <c r="BA15" s="10">
        <f>-(M15*COS(RADIANS($A$12))*COS(RADIANS(D15))+Y15*SIN(RADIANS(D15))+AK15*SIN(RADIANS($A$12))*COS(RADIANS(D15)))/(基本参数表!$H$22*基本参数表!$L$10)</f>
        <v>0</v>
      </c>
      <c r="BB15" s="10">
        <f>-(N15*COS(RADIANS($A$12))*COS(RADIANS(E15))+Z15*SIN(RADIANS(E15))+AL15*SIN(RADIANS($A$12))*COS(RADIANS(E15)))/(基本参数表!$H$22*基本参数表!$L$10)</f>
        <v>0</v>
      </c>
      <c r="BC15" s="10">
        <f>-(O15*COS(RADIANS($A$12))*COS(RADIANS(F15))+AA15*SIN(RADIANS(F15))+AM15*SIN(RADIANS($A$12))*COS(RADIANS(F15)))/(基本参数表!$H$22*基本参数表!$L$10)</f>
        <v>0</v>
      </c>
      <c r="BD15" s="10">
        <f>-(P15*COS(RADIANS($A$12))*COS(RADIANS(I15))+AB15*SIN(RADIANS(I15))+AN15*SIN(RADIANS($A$12))*COS(RADIANS(I15)))/(基本参数表!$H$22*基本参数表!$L$10)</f>
        <v>0</v>
      </c>
      <c r="BE15" s="10">
        <f>-(Q15*COS(RADIANS($A$12))*COS(RADIANS(L15))+AC15*SIN(RADIANS(L15))+AO15*SIN(RADIANS($A$12))*COS(RADIANS(L15)))/(基本参数表!$H$22*基本参数表!$L$10)</f>
        <v>0</v>
      </c>
      <c r="BF15" s="10">
        <f>(-F15*COS(RADIANS($A$12))*SIN(RADIANS(B15))+R15*COS(RADIANS(B15))-AD15*SIN(RADIANS($A$12))*SIN(RADIANS(B15)))/(基本参数表!$H$22*基本参数表!$L$10)</f>
        <v>0</v>
      </c>
      <c r="BG15" s="10">
        <f>(-I15*COS(RADIANS($A$12))*SIN(RADIANS(B15))+U15*COS(RADIANS(B15))-AG15*SIN(RADIANS($A$12))*SIN(RADIANS(B15)))/(基本参数表!$H$22*基本参数表!$L$10)</f>
        <v>0</v>
      </c>
      <c r="BH15" s="10">
        <f>(-L15*COS(RADIANS($A$12))*SIN(RADIANS(B15))+X15*COS(RADIANS(B15))-AJ15*SIN(RADIANS($A$12))*SIN(RADIANS(B15)))/(基本参数表!$H$22*基本参数表!$L$10)</f>
        <v>0</v>
      </c>
      <c r="BI15" s="10">
        <f>(-M15*COS(RADIANS($A$12))*SIN(RADIANS(B15))+Y15*COS(RADIANS(B15))-AK15*SIN(RADIANS($A$12))*SIN(RADIANS(B15)))/(基本参数表!$H$22*基本参数表!$L$10)</f>
        <v>0</v>
      </c>
      <c r="BJ15" s="10">
        <f>(-N15*COS(RADIANS($A$12))*SIN(RADIANS(B15))+Z15*COS(RADIANS(B15))-AL15*SIN(RADIANS($A$12))*SIN(RADIANS(B15)))/(基本参数表!$H$22*基本参数表!$L$10)</f>
        <v>0</v>
      </c>
      <c r="BK15" s="10">
        <f>(-O15*COS(RADIANS($A$12))*SIN(RADIANS(B15))+AA15*COS(RADIANS(B15))-AM15*SIN(RADIANS($A$12))*SIN(RADIANS(B15)))/(基本参数表!$H$22*基本参数表!$L$10)</f>
        <v>0</v>
      </c>
      <c r="BL15" s="10">
        <f>(-P15*COS(RADIANS($A$12))*SIN(RADIANS(B15))+AB15*COS(RADIANS(B15))-AN15*SIN(RADIANS($A$12))*SIN(RADIANS(B15)))/(基本参数表!$H$22*基本参数表!$L$10)</f>
        <v>0</v>
      </c>
      <c r="BM15" s="10">
        <f>(-Q15*COS(RADIANS($A$12))*SIN(RADIANS(B15))+AC15*COS(RADIANS(B15))-AO15*SIN(RADIANS($A$12))*SIN(RADIANS(B15)))/(基本参数表!$H$22*基本参数表!$L$10)</f>
        <v>0</v>
      </c>
      <c r="BN15" s="10" t="e">
        <f t="shared" si="10"/>
        <v>#DIV/0!</v>
      </c>
      <c r="BO15" s="10" t="e">
        <f t="shared" si="10"/>
        <v>#DIV/0!</v>
      </c>
      <c r="BP15" s="10" t="e">
        <f t="shared" si="10"/>
        <v>#DIV/0!</v>
      </c>
      <c r="BQ15" s="10" t="e">
        <f t="shared" si="10"/>
        <v>#DIV/0!</v>
      </c>
      <c r="BR15" s="10" t="e">
        <f t="shared" si="11"/>
        <v>#DIV/0!</v>
      </c>
      <c r="BS15" s="10"/>
      <c r="BT15" s="10"/>
      <c r="BU15" s="10"/>
      <c r="BV15" s="10">
        <f>BS15/(基本参数表!$H$22*基本参数表!$L$10*基本参数表!$H$6/1000)</f>
        <v>0</v>
      </c>
      <c r="BW15" s="10">
        <f>BT15/(基本参数表!$H$22*基本参数表!$L$10*基本参数表!$D$6/1000)</f>
        <v>0</v>
      </c>
      <c r="BX15" s="10">
        <f>BU15/(基本参数表!$H$22*基本参数表!$L$10*基本参数表!$H$6/1000)</f>
        <v>0</v>
      </c>
      <c r="BY15" s="22"/>
      <c r="BZ15" s="22"/>
    </row>
    <row r="16" spans="1:78">
      <c r="A16" s="68"/>
      <c r="B16" s="20">
        <v>8</v>
      </c>
      <c r="C16" s="10">
        <f t="shared" si="14"/>
        <v>0.98484327664754612</v>
      </c>
      <c r="D16" s="10">
        <f t="shared" si="15"/>
        <v>-0.10351119944858338</v>
      </c>
      <c r="E16" s="10">
        <f t="shared" si="16"/>
        <v>0.13917310096006544</v>
      </c>
      <c r="F16" s="10"/>
      <c r="G16" s="10"/>
      <c r="H16" s="10"/>
      <c r="I16" s="23">
        <f t="shared" si="12"/>
        <v>0</v>
      </c>
      <c r="J16" s="10"/>
      <c r="K16" s="10"/>
      <c r="L16" s="23">
        <f t="shared" si="4"/>
        <v>0</v>
      </c>
      <c r="M16" s="10"/>
      <c r="N16" s="10"/>
      <c r="O16" s="10"/>
      <c r="P16" s="10"/>
      <c r="Q16" s="23">
        <f t="shared" si="0"/>
        <v>0</v>
      </c>
      <c r="R16" s="10"/>
      <c r="S16" s="10"/>
      <c r="T16" s="10"/>
      <c r="U16" s="23">
        <f t="shared" si="5"/>
        <v>0</v>
      </c>
      <c r="V16" s="10"/>
      <c r="W16" s="10"/>
      <c r="X16" s="23">
        <f t="shared" si="6"/>
        <v>0</v>
      </c>
      <c r="Y16" s="10"/>
      <c r="Z16" s="10"/>
      <c r="AA16" s="10"/>
      <c r="AB16" s="10"/>
      <c r="AC16" s="10">
        <f t="shared" si="7"/>
        <v>0</v>
      </c>
      <c r="AD16" s="10"/>
      <c r="AE16" s="10"/>
      <c r="AF16" s="10"/>
      <c r="AG16" s="23">
        <f t="shared" si="8"/>
        <v>0</v>
      </c>
      <c r="AH16" s="10"/>
      <c r="AI16" s="10"/>
      <c r="AJ16" s="23">
        <f t="shared" si="9"/>
        <v>0</v>
      </c>
      <c r="AK16" s="10"/>
      <c r="AL16" s="10"/>
      <c r="AM16" s="10"/>
      <c r="AN16" s="10"/>
      <c r="AO16" s="10">
        <f t="shared" si="1"/>
        <v>0</v>
      </c>
      <c r="AP16" s="10">
        <f>-(-F16*SIN(RADIANS($A$12))+AD16*COS(RADIANS($A$12)))/(基本参数表!$H$22*基本参数表!$L$10)</f>
        <v>0</v>
      </c>
      <c r="AQ16" s="10">
        <f>-(-I16*SIN(RADIANS($A$12))+AG16*COS(RADIANS($A$12)))/(基本参数表!$H$22*基本参数表!$L$10)</f>
        <v>0</v>
      </c>
      <c r="AR16" s="10">
        <f>-(-L16*SIN(RADIANS($A$12))+AJ16*COS(RADIANS($A$12)))/(基本参数表!$H$22*基本参数表!$L$10)</f>
        <v>0</v>
      </c>
      <c r="AS16" s="10">
        <f>-(-M16*SIN(RADIANS($A$12))+AK16*COS(RADIANS($A$12)))/(基本参数表!$H$22*基本参数表!$L$10)</f>
        <v>0</v>
      </c>
      <c r="AT16" s="10">
        <f>-(-N16*SIN(RADIANS($A$12))+AL16*COS(RADIANS($A$12)))/(基本参数表!$H$22*基本参数表!$L$10)</f>
        <v>0</v>
      </c>
      <c r="AU16" s="10">
        <f>-(-O16*SIN(RADIANS($A$12))+AM16*COS(RADIANS($A$12)))/(基本参数表!$H$22*基本参数表!$L$10)</f>
        <v>0</v>
      </c>
      <c r="AV16" s="10">
        <f>-(-P16*SIN(RADIANS($A$12))+AN16*COS(RADIANS($A$12)))/(基本参数表!$H$22*基本参数表!$L$10)</f>
        <v>0</v>
      </c>
      <c r="AW16" s="10">
        <f>-(-Q16*SIN(RADIANS($A$12))+AO16*COS(RADIANS($A$12)))/(基本参数表!$H$22*基本参数表!$L$10)</f>
        <v>0</v>
      </c>
      <c r="AX16" s="10">
        <f>-(F16*COS(RADIANS($A$12))*COS(RADIANS(B16))+R16*SIN(RADIANS(B16))+AD16*SIN(RADIANS($A$12))*COS(RADIANS(B16)))/(基本参数表!$H$22*基本参数表!$L$10)</f>
        <v>0</v>
      </c>
      <c r="AY16" s="10">
        <f>-(I16*COS(RADIANS($A$12))*COS(RADIANS(B16))+U16*SIN(RADIANS(B16))+AG16*SIN(RADIANS($A$12))*COS(RADIANS(B16)))/(基本参数表!$H$22*基本参数表!$L$10)</f>
        <v>0</v>
      </c>
      <c r="AZ16" s="10">
        <f>-(L16*COS(RADIANS($A$12))*COS(RADIANS(C16))+X16*SIN(RADIANS(C16))+AJ16*SIN(RADIANS($A$12))*COS(RADIANS(C16)))/(基本参数表!$H$22*基本参数表!$L$10)</f>
        <v>0</v>
      </c>
      <c r="BA16" s="10">
        <f>-(M16*COS(RADIANS($A$12))*COS(RADIANS(D16))+Y16*SIN(RADIANS(D16))+AK16*SIN(RADIANS($A$12))*COS(RADIANS(D16)))/(基本参数表!$H$22*基本参数表!$L$10)</f>
        <v>0</v>
      </c>
      <c r="BB16" s="10">
        <f>-(N16*COS(RADIANS($A$12))*COS(RADIANS(E16))+Z16*SIN(RADIANS(E16))+AL16*SIN(RADIANS($A$12))*COS(RADIANS(E16)))/(基本参数表!$H$22*基本参数表!$L$10)</f>
        <v>0</v>
      </c>
      <c r="BC16" s="10">
        <f>-(O16*COS(RADIANS($A$12))*COS(RADIANS(F16))+AA16*SIN(RADIANS(F16))+AM16*SIN(RADIANS($A$12))*COS(RADIANS(F16)))/(基本参数表!$H$22*基本参数表!$L$10)</f>
        <v>0</v>
      </c>
      <c r="BD16" s="10">
        <f>-(P16*COS(RADIANS($A$12))*COS(RADIANS(I16))+AB16*SIN(RADIANS(I16))+AN16*SIN(RADIANS($A$12))*COS(RADIANS(I16)))/(基本参数表!$H$22*基本参数表!$L$10)</f>
        <v>0</v>
      </c>
      <c r="BE16" s="10">
        <f>-(Q16*COS(RADIANS($A$12))*COS(RADIANS(L16))+AC16*SIN(RADIANS(L16))+AO16*SIN(RADIANS($A$12))*COS(RADIANS(L16)))/(基本参数表!$H$22*基本参数表!$L$10)</f>
        <v>0</v>
      </c>
      <c r="BF16" s="10">
        <f>(-F16*COS(RADIANS($A$12))*SIN(RADIANS(B16))+R16*COS(RADIANS(B16))-AD16*SIN(RADIANS($A$12))*SIN(RADIANS(B16)))/(基本参数表!$H$22*基本参数表!$L$10)</f>
        <v>0</v>
      </c>
      <c r="BG16" s="10">
        <f>(-I16*COS(RADIANS($A$12))*SIN(RADIANS(B16))+U16*COS(RADIANS(B16))-AG16*SIN(RADIANS($A$12))*SIN(RADIANS(B16)))/(基本参数表!$H$22*基本参数表!$L$10)</f>
        <v>0</v>
      </c>
      <c r="BH16" s="10">
        <f>(-L16*COS(RADIANS($A$12))*SIN(RADIANS(B16))+X16*COS(RADIANS(B16))-AJ16*SIN(RADIANS($A$12))*SIN(RADIANS(B16)))/(基本参数表!$H$22*基本参数表!$L$10)</f>
        <v>0</v>
      </c>
      <c r="BI16" s="10">
        <f>(-M16*COS(RADIANS($A$12))*SIN(RADIANS(B16))+Y16*COS(RADIANS(B16))-AK16*SIN(RADIANS($A$12))*SIN(RADIANS(B16)))/(基本参数表!$H$22*基本参数表!$L$10)</f>
        <v>0</v>
      </c>
      <c r="BJ16" s="10">
        <f>(-N16*COS(RADIANS($A$12))*SIN(RADIANS(B16))+Z16*COS(RADIANS(B16))-AL16*SIN(RADIANS($A$12))*SIN(RADIANS(B16)))/(基本参数表!$H$22*基本参数表!$L$10)</f>
        <v>0</v>
      </c>
      <c r="BK16" s="10">
        <f>(-O16*COS(RADIANS($A$12))*SIN(RADIANS(B16))+AA16*COS(RADIANS(B16))-AM16*SIN(RADIANS($A$12))*SIN(RADIANS(B16)))/(基本参数表!$H$22*基本参数表!$L$10)</f>
        <v>0</v>
      </c>
      <c r="BL16" s="10">
        <f>(-P16*COS(RADIANS($A$12))*SIN(RADIANS(B16))+AB16*COS(RADIANS(B16))-AN16*SIN(RADIANS($A$12))*SIN(RADIANS(B16)))/(基本参数表!$H$22*基本参数表!$L$10)</f>
        <v>0</v>
      </c>
      <c r="BM16" s="10">
        <f>(-Q16*COS(RADIANS($A$12))*SIN(RADIANS(B16))+AC16*COS(RADIANS(B16))-AO16*SIN(RADIANS($A$12))*SIN(RADIANS(B16)))/(基本参数表!$H$22*基本参数表!$L$10)</f>
        <v>0</v>
      </c>
      <c r="BN16" s="10" t="e">
        <f t="shared" si="10"/>
        <v>#DIV/0!</v>
      </c>
      <c r="BO16" s="10" t="e">
        <f t="shared" si="10"/>
        <v>#DIV/0!</v>
      </c>
      <c r="BP16" s="10" t="e">
        <f t="shared" si="10"/>
        <v>#DIV/0!</v>
      </c>
      <c r="BQ16" s="10" t="e">
        <f t="shared" si="10"/>
        <v>#DIV/0!</v>
      </c>
      <c r="BR16" s="10" t="e">
        <f t="shared" si="11"/>
        <v>#DIV/0!</v>
      </c>
      <c r="BS16" s="10"/>
      <c r="BT16" s="10"/>
      <c r="BU16" s="10"/>
      <c r="BV16" s="10">
        <f>BS16/(基本参数表!$H$22*基本参数表!$L$10*基本参数表!$H$6/1000)</f>
        <v>0</v>
      </c>
      <c r="BW16" s="10">
        <f>BT16/(基本参数表!$H$22*基本参数表!$L$10*基本参数表!$D$6/1000)</f>
        <v>0</v>
      </c>
      <c r="BX16" s="10">
        <f>BU16/(基本参数表!$H$22*基本参数表!$L$10*基本参数表!$H$6/1000)</f>
        <v>0</v>
      </c>
      <c r="BY16" s="22"/>
      <c r="BZ16" s="22"/>
    </row>
    <row r="17" spans="1:78">
      <c r="A17" s="68"/>
      <c r="B17" s="20">
        <v>10</v>
      </c>
      <c r="C17" s="10">
        <f t="shared" si="14"/>
        <v>0.97941287309907143</v>
      </c>
      <c r="D17" s="10">
        <f t="shared" si="15"/>
        <v>-0.10294044103643694</v>
      </c>
      <c r="E17" s="10">
        <f t="shared" si="16"/>
        <v>0.17364817766693033</v>
      </c>
      <c r="F17" s="10"/>
      <c r="G17" s="10"/>
      <c r="H17" s="10"/>
      <c r="I17" s="23">
        <f t="shared" si="12"/>
        <v>0</v>
      </c>
      <c r="J17" s="10"/>
      <c r="K17" s="10"/>
      <c r="L17" s="23">
        <f t="shared" si="4"/>
        <v>0</v>
      </c>
      <c r="M17" s="10"/>
      <c r="N17" s="10"/>
      <c r="O17" s="10"/>
      <c r="P17" s="10"/>
      <c r="Q17" s="23">
        <f t="shared" si="0"/>
        <v>0</v>
      </c>
      <c r="R17" s="10"/>
      <c r="S17" s="10"/>
      <c r="T17" s="10"/>
      <c r="U17" s="23">
        <f t="shared" si="5"/>
        <v>0</v>
      </c>
      <c r="V17" s="10"/>
      <c r="W17" s="10"/>
      <c r="X17" s="23">
        <f t="shared" si="6"/>
        <v>0</v>
      </c>
      <c r="Y17" s="10"/>
      <c r="Z17" s="10"/>
      <c r="AA17" s="10"/>
      <c r="AB17" s="10"/>
      <c r="AC17" s="10">
        <f t="shared" si="7"/>
        <v>0</v>
      </c>
      <c r="AD17" s="10"/>
      <c r="AE17" s="10"/>
      <c r="AF17" s="10"/>
      <c r="AG17" s="23">
        <f t="shared" si="8"/>
        <v>0</v>
      </c>
      <c r="AH17" s="10"/>
      <c r="AI17" s="10"/>
      <c r="AJ17" s="23">
        <f t="shared" si="9"/>
        <v>0</v>
      </c>
      <c r="AK17" s="10"/>
      <c r="AL17" s="10"/>
      <c r="AM17" s="10"/>
      <c r="AN17" s="10"/>
      <c r="AO17" s="10">
        <f t="shared" si="1"/>
        <v>0</v>
      </c>
      <c r="AP17" s="10">
        <f>-(-F17*SIN(RADIANS($A$12))+AD17*COS(RADIANS($A$12)))/(基本参数表!$H$22*基本参数表!$L$10)</f>
        <v>0</v>
      </c>
      <c r="AQ17" s="10">
        <f>-(-I17*SIN(RADIANS($A$12))+AG17*COS(RADIANS($A$12)))/(基本参数表!$H$22*基本参数表!$L$10)</f>
        <v>0</v>
      </c>
      <c r="AR17" s="10">
        <f>-(-L17*SIN(RADIANS($A$12))+AJ17*COS(RADIANS($A$12)))/(基本参数表!$H$22*基本参数表!$L$10)</f>
        <v>0</v>
      </c>
      <c r="AS17" s="10">
        <f>-(-M17*SIN(RADIANS($A$12))+AK17*COS(RADIANS($A$12)))/(基本参数表!$H$22*基本参数表!$L$10)</f>
        <v>0</v>
      </c>
      <c r="AT17" s="10">
        <f>-(-N17*SIN(RADIANS($A$12))+AL17*COS(RADIANS($A$12)))/(基本参数表!$H$22*基本参数表!$L$10)</f>
        <v>0</v>
      </c>
      <c r="AU17" s="10">
        <f>-(-O17*SIN(RADIANS($A$12))+AM17*COS(RADIANS($A$12)))/(基本参数表!$H$22*基本参数表!$L$10)</f>
        <v>0</v>
      </c>
      <c r="AV17" s="10">
        <f>-(-P17*SIN(RADIANS($A$12))+AN17*COS(RADIANS($A$12)))/(基本参数表!$H$22*基本参数表!$L$10)</f>
        <v>0</v>
      </c>
      <c r="AW17" s="10">
        <f>-(-Q17*SIN(RADIANS($A$12))+AO17*COS(RADIANS($A$12)))/(基本参数表!$H$22*基本参数表!$L$10)</f>
        <v>0</v>
      </c>
      <c r="AX17" s="10">
        <f>-(F17*COS(RADIANS($A$12))*COS(RADIANS(B17))+R17*SIN(RADIANS(B17))+AD17*SIN(RADIANS($A$12))*COS(RADIANS(B17)))/(基本参数表!$H$22*基本参数表!$L$10)</f>
        <v>0</v>
      </c>
      <c r="AY17" s="10">
        <f>-(I17*COS(RADIANS($A$12))*COS(RADIANS(B17))+U17*SIN(RADIANS(B17))+AG17*SIN(RADIANS($A$12))*COS(RADIANS(B17)))/(基本参数表!$H$22*基本参数表!$L$10)</f>
        <v>0</v>
      </c>
      <c r="AZ17" s="10">
        <f>-(L17*COS(RADIANS($A$12))*COS(RADIANS(C17))+X17*SIN(RADIANS(C17))+AJ17*SIN(RADIANS($A$12))*COS(RADIANS(C17)))/(基本参数表!$H$22*基本参数表!$L$10)</f>
        <v>0</v>
      </c>
      <c r="BA17" s="10">
        <f>-(M17*COS(RADIANS($A$12))*COS(RADIANS(D17))+Y17*SIN(RADIANS(D17))+AK17*SIN(RADIANS($A$12))*COS(RADIANS(D17)))/(基本参数表!$H$22*基本参数表!$L$10)</f>
        <v>0</v>
      </c>
      <c r="BB17" s="10">
        <f>-(N17*COS(RADIANS($A$12))*COS(RADIANS(E17))+Z17*SIN(RADIANS(E17))+AL17*SIN(RADIANS($A$12))*COS(RADIANS(E17)))/(基本参数表!$H$22*基本参数表!$L$10)</f>
        <v>0</v>
      </c>
      <c r="BC17" s="10">
        <f>-(O17*COS(RADIANS($A$12))*COS(RADIANS(F17))+AA17*SIN(RADIANS(F17))+AM17*SIN(RADIANS($A$12))*COS(RADIANS(F17)))/(基本参数表!$H$22*基本参数表!$L$10)</f>
        <v>0</v>
      </c>
      <c r="BD17" s="10">
        <f>-(P17*COS(RADIANS($A$12))*COS(RADIANS(I17))+AB17*SIN(RADIANS(I17))+AN17*SIN(RADIANS($A$12))*COS(RADIANS(I17)))/(基本参数表!$H$22*基本参数表!$L$10)</f>
        <v>0</v>
      </c>
      <c r="BE17" s="9">
        <f>-(Q17*COS(RADIANS($A$12))*COS(RADIANS(L17))+AC17*SIN(RADIANS(L17))+AO17*SIN(RADIANS($A$12))*COS(RADIANS(L17)))/(基本参数表!$H$22*基本参数表!$L$10)</f>
        <v>0</v>
      </c>
      <c r="BF17" s="10">
        <f>(-F17*COS(RADIANS($A$12))*SIN(RADIANS(B17))+R17*COS(RADIANS(B17))-AD17*SIN(RADIANS($A$12))*SIN(RADIANS(B17)))/(基本参数表!$H$22*基本参数表!$L$10)</f>
        <v>0</v>
      </c>
      <c r="BG17" s="10">
        <f>(-I17*COS(RADIANS($A$12))*SIN(RADIANS(B17))+U17*COS(RADIANS(B17))-AG17*SIN(RADIANS($A$12))*SIN(RADIANS(B17)))/(基本参数表!$H$22*基本参数表!$L$10)</f>
        <v>0</v>
      </c>
      <c r="BH17" s="10">
        <f>(-L17*COS(RADIANS($A$12))*SIN(RADIANS(B17))+X17*COS(RADIANS(B17))-AJ17*SIN(RADIANS($A$12))*SIN(RADIANS(B17)))/(基本参数表!$H$22*基本参数表!$L$10)</f>
        <v>0</v>
      </c>
      <c r="BI17" s="10">
        <f>(-M17*COS(RADIANS($A$12))*SIN(RADIANS(B17))+Y17*COS(RADIANS(B17))-AK17*SIN(RADIANS($A$12))*SIN(RADIANS(B17)))/(基本参数表!$H$22*基本参数表!$L$10)</f>
        <v>0</v>
      </c>
      <c r="BJ17" s="10">
        <f>(-N17*COS(RADIANS($A$12))*SIN(RADIANS(B17))+Z17*COS(RADIANS(B17))-AL17*SIN(RADIANS($A$12))*SIN(RADIANS(B17)))/(基本参数表!$H$22*基本参数表!$L$10)</f>
        <v>0</v>
      </c>
      <c r="BK17" s="10">
        <f>(-O17*COS(RADIANS($A$12))*SIN(RADIANS(B17))+AA17*COS(RADIANS(B17))-AM17*SIN(RADIANS($A$12))*SIN(RADIANS(B17)))/(基本参数表!$H$22*基本参数表!$L$10)</f>
        <v>0</v>
      </c>
      <c r="BL17" s="10">
        <f>(-P17*COS(RADIANS($A$12))*SIN(RADIANS(B17))+AB17*COS(RADIANS(B17))-AN17*SIN(RADIANS($A$12))*SIN(RADIANS(B17)))/(基本参数表!$H$22*基本参数表!$L$10)</f>
        <v>0</v>
      </c>
      <c r="BM17" s="9">
        <f>(-Q17*COS(RADIANS($A$12))*SIN(RADIANS(B17))+AC17*COS(RADIANS(B17))-AO17*SIN(RADIANS($A$12))*SIN(RADIANS(B17)))/(基本参数表!$H$22*基本参数表!$L$10)</f>
        <v>0</v>
      </c>
      <c r="BN17" s="10" t="e">
        <f t="shared" si="10"/>
        <v>#DIV/0!</v>
      </c>
      <c r="BO17" s="10" t="e">
        <f t="shared" si="10"/>
        <v>#DIV/0!</v>
      </c>
      <c r="BP17" s="10" t="e">
        <f t="shared" si="10"/>
        <v>#DIV/0!</v>
      </c>
      <c r="BQ17" s="10" t="e">
        <f t="shared" si="10"/>
        <v>#DIV/0!</v>
      </c>
      <c r="BR17" s="9" t="e">
        <f t="shared" si="11"/>
        <v>#DIV/0!</v>
      </c>
      <c r="BS17" s="10"/>
      <c r="BT17" s="9"/>
      <c r="BU17" s="10"/>
      <c r="BV17" s="10">
        <f>BS17/(基本参数表!$H$22*基本参数表!$L$10*基本参数表!$H$6/1000)</f>
        <v>0</v>
      </c>
      <c r="BW17" s="9">
        <f>BT17/(基本参数表!$H$22*基本参数表!$L$10*基本参数表!$D$6/1000)</f>
        <v>0</v>
      </c>
      <c r="BX17" s="10">
        <f>BU17/(基本参数表!$H$22*基本参数表!$L$10*基本参数表!$H$6/1000)</f>
        <v>0</v>
      </c>
      <c r="BY17" s="22"/>
      <c r="BZ17" s="22"/>
    </row>
    <row r="18" spans="1:78">
      <c r="A18" s="68"/>
      <c r="B18" s="19">
        <v>15</v>
      </c>
      <c r="C18" s="7">
        <f t="shared" si="14"/>
        <v>0.9606343835461697</v>
      </c>
      <c r="D18" s="7">
        <f t="shared" si="15"/>
        <v>-0.1009667422525347</v>
      </c>
      <c r="E18" s="7">
        <f t="shared" si="16"/>
        <v>0.25881904510252074</v>
      </c>
      <c r="F18" s="7"/>
      <c r="G18" s="7"/>
      <c r="H18" s="7"/>
      <c r="I18" s="23">
        <f t="shared" si="12"/>
        <v>0</v>
      </c>
      <c r="J18" s="7"/>
      <c r="K18" s="7"/>
      <c r="L18" s="23">
        <f t="shared" si="4"/>
        <v>0</v>
      </c>
      <c r="M18" s="7"/>
      <c r="N18" s="7"/>
      <c r="O18" s="7"/>
      <c r="P18" s="7"/>
      <c r="Q18" s="23">
        <f t="shared" si="0"/>
        <v>0</v>
      </c>
      <c r="R18" s="7"/>
      <c r="S18" s="7"/>
      <c r="T18" s="7"/>
      <c r="U18" s="23">
        <f t="shared" si="5"/>
        <v>0</v>
      </c>
      <c r="V18" s="7"/>
      <c r="W18" s="7"/>
      <c r="X18" s="23">
        <f t="shared" si="6"/>
        <v>0</v>
      </c>
      <c r="Y18" s="7"/>
      <c r="Z18" s="7"/>
      <c r="AA18" s="7"/>
      <c r="AB18" s="7"/>
      <c r="AC18" s="10">
        <f t="shared" si="7"/>
        <v>0</v>
      </c>
      <c r="AD18" s="7"/>
      <c r="AE18" s="7"/>
      <c r="AF18" s="7"/>
      <c r="AG18" s="23">
        <f t="shared" si="8"/>
        <v>0</v>
      </c>
      <c r="AH18" s="7"/>
      <c r="AI18" s="7"/>
      <c r="AJ18" s="23">
        <f t="shared" si="9"/>
        <v>0</v>
      </c>
      <c r="AK18" s="7"/>
      <c r="AL18" s="7"/>
      <c r="AM18" s="7"/>
      <c r="AN18" s="7"/>
      <c r="AO18" s="10">
        <f t="shared" si="1"/>
        <v>0</v>
      </c>
      <c r="AP18" s="7">
        <f>-(-F18*SIN(RADIANS($A$12))+AD18*COS(RADIANS($A$12)))/(基本参数表!$H$22*基本参数表!$L$10)</f>
        <v>0</v>
      </c>
      <c r="AQ18" s="7">
        <f>-(-I18*SIN(RADIANS($A$12))+AG18*COS(RADIANS($A$12)))/(基本参数表!$H$22*基本参数表!$L$10)</f>
        <v>0</v>
      </c>
      <c r="AR18" s="7">
        <f>-(-L18*SIN(RADIANS($A$12))+AJ18*COS(RADIANS($A$12)))/(基本参数表!$H$22*基本参数表!$L$10)</f>
        <v>0</v>
      </c>
      <c r="AS18" s="7">
        <f>-(-M18*SIN(RADIANS($A$12))+AK18*COS(RADIANS($A$12)))/(基本参数表!$H$22*基本参数表!$L$10)</f>
        <v>0</v>
      </c>
      <c r="AT18" s="7">
        <f>-(-N18*SIN(RADIANS($A$12))+AL18*COS(RADIANS($A$12)))/(基本参数表!$H$22*基本参数表!$L$10)</f>
        <v>0</v>
      </c>
      <c r="AU18" s="7">
        <f>-(-O18*SIN(RADIANS($A$12))+AM18*COS(RADIANS($A$12)))/(基本参数表!$H$22*基本参数表!$L$10)</f>
        <v>0</v>
      </c>
      <c r="AV18" s="7">
        <f>-(-P18*SIN(RADIANS($A$12))+AN18*COS(RADIANS($A$12)))/(基本参数表!$H$22*基本参数表!$L$10)</f>
        <v>0</v>
      </c>
      <c r="AW18" s="7">
        <f>-(-Q18*SIN(RADIANS($A$12))+AO18*COS(RADIANS($A$12)))/(基本参数表!$H$22*基本参数表!$L$10)</f>
        <v>0</v>
      </c>
      <c r="AX18" s="7">
        <f>-(F18*COS(RADIANS($A$12))*COS(RADIANS(B18))+R18*SIN(RADIANS(B18))+AD18*SIN(RADIANS($A$12))*COS(RADIANS(B18)))/(基本参数表!$H$22*基本参数表!$L$10)</f>
        <v>0</v>
      </c>
      <c r="AY18" s="7">
        <f>-(I18*COS(RADIANS($A$12))*COS(RADIANS(B18))+U18*SIN(RADIANS(B18))+AG18*SIN(RADIANS($A$12))*COS(RADIANS(B18)))/(基本参数表!$H$22*基本参数表!$L$10)</f>
        <v>0</v>
      </c>
      <c r="AZ18" s="7">
        <f>-(L18*COS(RADIANS($A$12))*COS(RADIANS(C18))+X18*SIN(RADIANS(C18))+AJ18*SIN(RADIANS($A$12))*COS(RADIANS(C18)))/(基本参数表!$H$22*基本参数表!$L$10)</f>
        <v>0</v>
      </c>
      <c r="BA18" s="7">
        <f>-(M18*COS(RADIANS($A$12))*COS(RADIANS(D18))+Y18*SIN(RADIANS(D18))+AK18*SIN(RADIANS($A$12))*COS(RADIANS(D18)))/(基本参数表!$H$22*基本参数表!$L$10)</f>
        <v>0</v>
      </c>
      <c r="BB18" s="7">
        <f>-(N18*COS(RADIANS($A$12))*COS(RADIANS(E18))+Z18*SIN(RADIANS(E18))+AL18*SIN(RADIANS($A$12))*COS(RADIANS(E18)))/(基本参数表!$H$22*基本参数表!$L$10)</f>
        <v>0</v>
      </c>
      <c r="BC18" s="7">
        <f>-(O18*COS(RADIANS($A$12))*COS(RADIANS(F18))+AA18*SIN(RADIANS(F18))+AM18*SIN(RADIANS($A$12))*COS(RADIANS(F18)))/(基本参数表!$H$22*基本参数表!$L$10)</f>
        <v>0</v>
      </c>
      <c r="BD18" s="7">
        <f>-(P18*COS(RADIANS($A$12))*COS(RADIANS(I18))+AB18*SIN(RADIANS(I18))+AN18*SIN(RADIANS($A$12))*COS(RADIANS(I18)))/(基本参数表!$H$22*基本参数表!$L$10)</f>
        <v>0</v>
      </c>
      <c r="BE18" s="9">
        <f>-(Q18*COS(RADIANS($A$12))*COS(RADIANS(L18))+AC18*SIN(RADIANS(L18))+AO18*SIN(RADIANS($A$12))*COS(RADIANS(L18)))/(基本参数表!$H$22*基本参数表!$L$10)</f>
        <v>0</v>
      </c>
      <c r="BF18" s="7">
        <f>(-F18*COS(RADIANS($A$12))*SIN(RADIANS(B18))+R18*COS(RADIANS(B18))-AD18*SIN(RADIANS($A$12))*SIN(RADIANS(B18)))/(基本参数表!$H$22*基本参数表!$L$10)</f>
        <v>0</v>
      </c>
      <c r="BG18" s="7">
        <f>(-I18*COS(RADIANS($A$12))*SIN(RADIANS(B18))+U18*COS(RADIANS(B18))-AG18*SIN(RADIANS($A$12))*SIN(RADIANS(B18)))/(基本参数表!$H$22*基本参数表!$L$10)</f>
        <v>0</v>
      </c>
      <c r="BH18" s="7">
        <f>(-L18*COS(RADIANS($A$12))*SIN(RADIANS(B18))+X18*COS(RADIANS(B18))-AJ18*SIN(RADIANS($A$12))*SIN(RADIANS(B18)))/(基本参数表!$H$22*基本参数表!$L$10)</f>
        <v>0</v>
      </c>
      <c r="BI18" s="7">
        <f>(-M18*COS(RADIANS($A$12))*SIN(RADIANS(B18))+Y18*COS(RADIANS(B18))-AK18*SIN(RADIANS($A$12))*SIN(RADIANS(B18)))/(基本参数表!$H$22*基本参数表!$L$10)</f>
        <v>0</v>
      </c>
      <c r="BJ18" s="7">
        <f>(-N18*COS(RADIANS($A$12))*SIN(RADIANS(B18))+Z18*COS(RADIANS(B18))-AL18*SIN(RADIANS($A$12))*SIN(RADIANS(B18)))/(基本参数表!$H$22*基本参数表!$L$10)</f>
        <v>0</v>
      </c>
      <c r="BK18" s="7">
        <f>(-O18*COS(RADIANS($A$12))*SIN(RADIANS(B18))+AA18*COS(RADIANS(B18))-AM18*SIN(RADIANS($A$12))*SIN(RADIANS(B18)))/(基本参数表!$H$22*基本参数表!$L$10)</f>
        <v>0</v>
      </c>
      <c r="BL18" s="7">
        <f>(-P18*COS(RADIANS($A$12))*SIN(RADIANS(B18))+AB18*COS(RADIANS(B18))-AN18*SIN(RADIANS($A$12))*SIN(RADIANS(B18)))/(基本参数表!$H$22*基本参数表!$L$10)</f>
        <v>0</v>
      </c>
      <c r="BM18" s="9">
        <f>(-Q18*COS(RADIANS($A$12))*SIN(RADIANS(B18))+AC18*COS(RADIANS(B18))-AO18*SIN(RADIANS($A$12))*SIN(RADIANS(B18)))/(基本参数表!$H$22*基本参数表!$L$10)</f>
        <v>0</v>
      </c>
      <c r="BN18" s="7" t="e">
        <f t="shared" si="10"/>
        <v>#DIV/0!</v>
      </c>
      <c r="BO18" s="7" t="e">
        <f t="shared" si="10"/>
        <v>#DIV/0!</v>
      </c>
      <c r="BP18" s="7" t="e">
        <f t="shared" si="10"/>
        <v>#DIV/0!</v>
      </c>
      <c r="BQ18" s="7" t="e">
        <f t="shared" si="10"/>
        <v>#DIV/0!</v>
      </c>
      <c r="BR18" s="9" t="e">
        <f t="shared" si="11"/>
        <v>#DIV/0!</v>
      </c>
      <c r="BS18" s="7"/>
      <c r="BT18" s="9"/>
      <c r="BU18" s="7"/>
      <c r="BV18" s="7">
        <f>BS18/(基本参数表!$H$22*基本参数表!$L$10*基本参数表!$H$6/1000)</f>
        <v>0</v>
      </c>
      <c r="BW18" s="9">
        <f>BT18/(基本参数表!$H$22*基本参数表!$L$10*基本参数表!$D$6/1000)</f>
        <v>0</v>
      </c>
      <c r="BX18" s="7">
        <f>BU18/(基本参数表!$H$22*基本参数表!$L$10*基本参数表!$H$6/1000)</f>
        <v>0</v>
      </c>
      <c r="BY18" s="26"/>
      <c r="BZ18" s="26"/>
    </row>
    <row r="19" spans="1:78">
      <c r="A19" s="68">
        <v>-4</v>
      </c>
      <c r="B19" s="20">
        <v>0</v>
      </c>
      <c r="C19" s="10">
        <f t="shared" ref="C19:C25" si="17">COS(RADIANS($A$19))*COS(RADIANS(B19))</f>
        <v>0.9975640502598242</v>
      </c>
      <c r="D19" s="10">
        <f t="shared" ref="D19:D25" si="18">SIN(RADIANS($A$19))*COS(RADIANS(B19))</f>
        <v>-6.9756473744125302E-2</v>
      </c>
      <c r="E19" s="10">
        <f>SIN(RADIANS(B19))</f>
        <v>0</v>
      </c>
      <c r="F19" s="10"/>
      <c r="G19" s="10"/>
      <c r="H19" s="10"/>
      <c r="I19" s="23">
        <f t="shared" si="12"/>
        <v>0</v>
      </c>
      <c r="J19" s="10"/>
      <c r="K19" s="10"/>
      <c r="L19" s="23">
        <f t="shared" si="4"/>
        <v>0</v>
      </c>
      <c r="M19" s="10"/>
      <c r="N19" s="10"/>
      <c r="O19" s="10"/>
      <c r="P19" s="10"/>
      <c r="Q19" s="23">
        <f t="shared" si="0"/>
        <v>0</v>
      </c>
      <c r="R19" s="10"/>
      <c r="S19" s="10"/>
      <c r="T19" s="10"/>
      <c r="U19" s="23">
        <f t="shared" si="5"/>
        <v>0</v>
      </c>
      <c r="V19" s="10"/>
      <c r="W19" s="10"/>
      <c r="X19" s="23">
        <f t="shared" si="6"/>
        <v>0</v>
      </c>
      <c r="Y19" s="10"/>
      <c r="Z19" s="10"/>
      <c r="AA19" s="10"/>
      <c r="AB19" s="10"/>
      <c r="AC19" s="10">
        <f t="shared" si="7"/>
        <v>0</v>
      </c>
      <c r="AD19" s="10"/>
      <c r="AE19" s="10"/>
      <c r="AF19" s="10"/>
      <c r="AG19" s="23">
        <f t="shared" si="8"/>
        <v>0</v>
      </c>
      <c r="AH19" s="10"/>
      <c r="AI19" s="10"/>
      <c r="AJ19" s="23">
        <f t="shared" si="9"/>
        <v>0</v>
      </c>
      <c r="AK19" s="10"/>
      <c r="AL19" s="10"/>
      <c r="AM19" s="10"/>
      <c r="AN19" s="10"/>
      <c r="AO19" s="10">
        <f t="shared" si="1"/>
        <v>0</v>
      </c>
      <c r="AP19" s="10">
        <f>-(-F19*SIN(RADIANS($A$19))+AD19*COS(RADIANS($A$19)))/(基本参数表!$H$22*基本参数表!$L$10)</f>
        <v>0</v>
      </c>
      <c r="AQ19" s="10">
        <f>-(-I19*SIN(RADIANS($A$19))+AG19*COS(RADIANS($A$19)))/(基本参数表!$H$22*基本参数表!$L$10)</f>
        <v>0</v>
      </c>
      <c r="AR19" s="10">
        <f>-(-L19*SIN(RADIANS($A$19))+AJ19*COS(RADIANS($A$19)))/(基本参数表!$H$22*基本参数表!$L$10)</f>
        <v>0</v>
      </c>
      <c r="AS19" s="10">
        <f>-(-M19*SIN(RADIANS($A$19))+AK19*COS(RADIANS($A$19)))/(基本参数表!$H$22*基本参数表!$L$10)</f>
        <v>0</v>
      </c>
      <c r="AT19" s="10">
        <f>-(-N19*SIN(RADIANS($A$19))+AL19*COS(RADIANS($A$19)))/(基本参数表!$H$22*基本参数表!$L$10)</f>
        <v>0</v>
      </c>
      <c r="AU19" s="10">
        <f>-(-O19*SIN(RADIANS($A$19))+AM19*COS(RADIANS($A$19)))/(基本参数表!$H$22*基本参数表!$L$10)</f>
        <v>0</v>
      </c>
      <c r="AV19" s="10">
        <f>-(-P19*SIN(RADIANS($A$19))+AN19*COS(RADIANS($A$19)))/(基本参数表!$H$22*基本参数表!$L$10)</f>
        <v>0</v>
      </c>
      <c r="AW19" s="9">
        <f>-(-Q19*SIN(RADIANS($A$19))+AO19*COS(RADIANS($A$19)))/(基本参数表!$H$22*基本参数表!$L$10)</f>
        <v>0</v>
      </c>
      <c r="AX19" s="10">
        <f>-(F19*COS(RADIANS($A$19))*COS(RADIANS(B19))+R19*SIN(RADIANS(B19))+AD19*SIN(RADIANS($A$19))*COS(RADIANS(B19)))/(基本参数表!$H$22*基本参数表!$L$10)</f>
        <v>0</v>
      </c>
      <c r="AY19" s="10">
        <f>-(I19*COS(RADIANS($A$19))*COS(RADIANS(B19))+U19*SIN(RADIANS(B19))+AG19*SIN(RADIANS($A$19))*COS(RADIANS(B19)))/(基本参数表!$H$22*基本参数表!$L$10)</f>
        <v>0</v>
      </c>
      <c r="AZ19" s="10">
        <f>-(L19*COS(RADIANS($A$19))*COS(RADIANS(C19))+X19*SIN(RADIANS(C19))+AJ19*SIN(RADIANS($A$19))*COS(RADIANS(C19)))/(基本参数表!$H$22*基本参数表!$L$10)</f>
        <v>0</v>
      </c>
      <c r="BA19" s="10">
        <f>-(M19*COS(RADIANS($A$19))*COS(RADIANS(D19))+Y19*SIN(RADIANS(D19))+AK19*SIN(RADIANS($A$19))*COS(RADIANS(D19)))/(基本参数表!$H$22*基本参数表!$L$10)</f>
        <v>0</v>
      </c>
      <c r="BB19" s="10">
        <f>-(N19*COS(RADIANS($A$19))*COS(RADIANS(E19))+Z19*SIN(RADIANS(E19))+AL19*SIN(RADIANS($A$19))*COS(RADIANS(E19)))/(基本参数表!$H$22*基本参数表!$L$10)</f>
        <v>0</v>
      </c>
      <c r="BC19" s="10">
        <f>-(O19*COS(RADIANS($A$19))*COS(RADIANS(F19))+AA19*SIN(RADIANS(F19))+AM19*SIN(RADIANS($A$19))*COS(RADIANS(F19)))/(基本参数表!$H$22*基本参数表!$L$10)</f>
        <v>0</v>
      </c>
      <c r="BD19" s="10">
        <f>-(P19*COS(RADIANS($A$19))*COS(RADIANS(I19))+AB19*SIN(RADIANS(I19))+AN19*SIN(RADIANS($A$19))*COS(RADIANS(I19)))/(基本参数表!$H$22*基本参数表!$L$10)</f>
        <v>0</v>
      </c>
      <c r="BE19" s="9">
        <f>-(Q19*COS(RADIANS($A$19))*COS(RADIANS(L19))+AC19*SIN(RADIANS(L19))+AO19*SIN(RADIANS($A$19))*COS(RADIANS(L19)))/(基本参数表!$H$22*基本参数表!$L$10)</f>
        <v>0</v>
      </c>
      <c r="BF19" s="10">
        <f>(-F19*COS(RADIANS($A$19))*SIN(RADIANS(B19))+R19*COS(RADIANS(B19))-AD19*SIN(RADIANS($A$19))*SIN(RADIANS(B19)))/(基本参数表!$H$22*基本参数表!$L$10)</f>
        <v>0</v>
      </c>
      <c r="BG19" s="10">
        <f>(-I19*COS(RADIANS($A$19))*SIN(RADIANS(B19))+U19*COS(RADIANS(B19))-AG19*SIN(RADIANS($A$19))*SIN(RADIANS(B19)))/(基本参数表!$H$22*基本参数表!$L$10)</f>
        <v>0</v>
      </c>
      <c r="BH19" s="10">
        <f>(-L19*COS(RADIANS($A$19))*SIN(RADIANS(B19))+X19*COS(RADIANS(B19))-AJ19*SIN(RADIANS($A$19))*SIN(RADIANS(B19)))/(基本参数表!$H$22*基本参数表!$L$10)</f>
        <v>0</v>
      </c>
      <c r="BI19" s="10">
        <f>(-M19*COS(RADIANS($A$19))*SIN(RADIANS(B19))+Y19*COS(RADIANS(B19))-AK19*SIN(RADIANS($A$19))*SIN(RADIANS(B19)))/(基本参数表!$H$22*基本参数表!$L$10)</f>
        <v>0</v>
      </c>
      <c r="BJ19" s="10">
        <f>(-N19*COS(RADIANS($A$19))*SIN(RADIANS(B19))+Z19*COS(RADIANS(B19))-AL19*SIN(RADIANS($A$19))*SIN(RADIANS(B19)))/(基本参数表!$H$22*基本参数表!$L$10)</f>
        <v>0</v>
      </c>
      <c r="BK19" s="10">
        <f>(-O19*COS(RADIANS($A$19))*SIN(RADIANS(B19))+AA19*COS(RADIANS(B19))-AM19*SIN(RADIANS($A$19))*SIN(RADIANS(B19)))/(基本参数表!$H$22*基本参数表!$L$10)</f>
        <v>0</v>
      </c>
      <c r="BL19" s="10">
        <f>(-P19*COS(RADIANS($A$19))*SIN(RADIANS(B19))+AB19*COS(RADIANS(B19))-AN19*SIN(RADIANS($A$19))*SIN(RADIANS(B19)))/(基本参数表!$H$22*基本参数表!$L$10)</f>
        <v>0</v>
      </c>
      <c r="BM19" s="9">
        <f>(-Q19*COS(RADIANS($A$19))*SIN(RADIANS(B19))+AC19*COS(RADIANS(B19))-AO19*SIN(RADIANS($A$19))*SIN(RADIANS(B19)))/(基本参数表!$H$22*基本参数表!$L$10)</f>
        <v>0</v>
      </c>
      <c r="BN19" s="10" t="e">
        <f t="shared" si="10"/>
        <v>#DIV/0!</v>
      </c>
      <c r="BO19" s="10" t="e">
        <f t="shared" si="10"/>
        <v>#DIV/0!</v>
      </c>
      <c r="BP19" s="10" t="e">
        <f t="shared" si="10"/>
        <v>#DIV/0!</v>
      </c>
      <c r="BQ19" s="10" t="e">
        <f t="shared" si="10"/>
        <v>#DIV/0!</v>
      </c>
      <c r="BR19" s="9" t="e">
        <f t="shared" si="11"/>
        <v>#DIV/0!</v>
      </c>
      <c r="BS19" s="10"/>
      <c r="BT19" s="9"/>
      <c r="BU19" s="10"/>
      <c r="BV19" s="10">
        <f>BS19/(基本参数表!$H$22*基本参数表!$L$10*基本参数表!$H$6/1000)</f>
        <v>0</v>
      </c>
      <c r="BW19" s="9">
        <f>BT19/(基本参数表!$H$22*基本参数表!$L$10*基本参数表!$D$6/1000)</f>
        <v>0</v>
      </c>
      <c r="BX19" s="10">
        <f>BU19/(基本参数表!$H$22*基本参数表!$L$10*基本参数表!$H$6/1000)</f>
        <v>0</v>
      </c>
      <c r="BY19" s="22"/>
      <c r="BZ19" s="22"/>
    </row>
    <row r="20" spans="1:78">
      <c r="A20" s="68"/>
      <c r="B20" s="20">
        <v>2</v>
      </c>
      <c r="C20" s="10">
        <f t="shared" si="17"/>
        <v>0.99695636119368447</v>
      </c>
      <c r="D20" s="10">
        <f t="shared" si="18"/>
        <v>-6.9713979985077223E-2</v>
      </c>
      <c r="E20" s="10">
        <f>SIN(RADIANS(B20))</f>
        <v>3.4899496702500969E-2</v>
      </c>
      <c r="F20" s="10"/>
      <c r="G20" s="10"/>
      <c r="H20" s="10"/>
      <c r="I20" s="23">
        <f t="shared" si="12"/>
        <v>0</v>
      </c>
      <c r="J20" s="10"/>
      <c r="K20" s="10"/>
      <c r="L20" s="23">
        <f t="shared" si="4"/>
        <v>0</v>
      </c>
      <c r="M20" s="10"/>
      <c r="N20" s="10"/>
      <c r="O20" s="10"/>
      <c r="P20" s="10"/>
      <c r="Q20" s="23">
        <f t="shared" si="0"/>
        <v>0</v>
      </c>
      <c r="R20" s="10"/>
      <c r="S20" s="10"/>
      <c r="T20" s="10"/>
      <c r="U20" s="23">
        <f t="shared" si="5"/>
        <v>0</v>
      </c>
      <c r="V20" s="10"/>
      <c r="W20" s="10"/>
      <c r="X20" s="23">
        <f t="shared" si="6"/>
        <v>0</v>
      </c>
      <c r="Y20" s="10"/>
      <c r="Z20" s="10"/>
      <c r="AA20" s="10"/>
      <c r="AB20" s="10"/>
      <c r="AC20" s="10">
        <f t="shared" si="7"/>
        <v>0</v>
      </c>
      <c r="AD20" s="10"/>
      <c r="AE20" s="10"/>
      <c r="AF20" s="10"/>
      <c r="AG20" s="23">
        <f t="shared" si="8"/>
        <v>0</v>
      </c>
      <c r="AH20" s="10"/>
      <c r="AI20" s="10"/>
      <c r="AJ20" s="23">
        <f t="shared" si="9"/>
        <v>0</v>
      </c>
      <c r="AK20" s="10"/>
      <c r="AL20" s="10"/>
      <c r="AM20" s="10"/>
      <c r="AN20" s="10"/>
      <c r="AO20" s="10">
        <f t="shared" si="1"/>
        <v>0</v>
      </c>
      <c r="AP20" s="10">
        <f>-(-F20*SIN(RADIANS($A$19))+AD20*COS(RADIANS($A$19)))/(基本参数表!$H$22*基本参数表!$L$10)</f>
        <v>0</v>
      </c>
      <c r="AQ20" s="10">
        <f>-(-I20*SIN(RADIANS($A$19))+AG20*COS(RADIANS($A$19)))/(基本参数表!$H$22*基本参数表!$L$10)</f>
        <v>0</v>
      </c>
      <c r="AR20" s="10">
        <f>-(-L20*SIN(RADIANS($A$19))+AJ20*COS(RADIANS($A$19)))/(基本参数表!$H$22*基本参数表!$L$10)</f>
        <v>0</v>
      </c>
      <c r="AS20" s="10">
        <f>-(-M20*SIN(RADIANS($A$19))+AK20*COS(RADIANS($A$19)))/(基本参数表!$H$22*基本参数表!$L$10)</f>
        <v>0</v>
      </c>
      <c r="AT20" s="10">
        <f>-(-N20*SIN(RADIANS($A$19))+AL20*COS(RADIANS($A$19)))/(基本参数表!$H$22*基本参数表!$L$10)</f>
        <v>0</v>
      </c>
      <c r="AU20" s="10">
        <f>-(-O20*SIN(RADIANS($A$19))+AM20*COS(RADIANS($A$19)))/(基本参数表!$H$22*基本参数表!$L$10)</f>
        <v>0</v>
      </c>
      <c r="AV20" s="10">
        <f>-(-P20*SIN(RADIANS($A$19))+AN20*COS(RADIANS($A$19)))/(基本参数表!$H$22*基本参数表!$L$10)</f>
        <v>0</v>
      </c>
      <c r="AW20" s="10">
        <f>-(-Q20*SIN(RADIANS($A$19))+AO20*COS(RADIANS($A$19)))/(基本参数表!$H$22*基本参数表!$L$10)</f>
        <v>0</v>
      </c>
      <c r="AX20" s="10">
        <f>-(F20*COS(RADIANS($A$19))*COS(RADIANS(B20))+R20*SIN(RADIANS(B20))+AD20*SIN(RADIANS($A$19))*COS(RADIANS(B20)))/(基本参数表!$H$22*基本参数表!$L$10)</f>
        <v>0</v>
      </c>
      <c r="AY20" s="10">
        <f>-(I20*COS(RADIANS($A$19))*COS(RADIANS(B20))+U20*SIN(RADIANS(B20))+AG20*SIN(RADIANS($A$19))*COS(RADIANS(B20)))/(基本参数表!$H$22*基本参数表!$L$10)</f>
        <v>0</v>
      </c>
      <c r="AZ20" s="10">
        <f>-(L20*COS(RADIANS($A$19))*COS(RADIANS(C20))+X20*SIN(RADIANS(C20))+AJ20*SIN(RADIANS($A$19))*COS(RADIANS(C20)))/(基本参数表!$H$22*基本参数表!$L$10)</f>
        <v>0</v>
      </c>
      <c r="BA20" s="10">
        <f>-(M20*COS(RADIANS($A$19))*COS(RADIANS(D20))+Y20*SIN(RADIANS(D20))+AK20*SIN(RADIANS($A$19))*COS(RADIANS(D20)))/(基本参数表!$H$22*基本参数表!$L$10)</f>
        <v>0</v>
      </c>
      <c r="BB20" s="10">
        <f>-(N20*COS(RADIANS($A$19))*COS(RADIANS(E20))+Z20*SIN(RADIANS(E20))+AL20*SIN(RADIANS($A$19))*COS(RADIANS(E20)))/(基本参数表!$H$22*基本参数表!$L$10)</f>
        <v>0</v>
      </c>
      <c r="BC20" s="10">
        <f>-(O20*COS(RADIANS($A$19))*COS(RADIANS(F20))+AA20*SIN(RADIANS(F20))+AM20*SIN(RADIANS($A$19))*COS(RADIANS(F20)))/(基本参数表!$H$22*基本参数表!$L$10)</f>
        <v>0</v>
      </c>
      <c r="BD20" s="10">
        <f>-(P20*COS(RADIANS($A$19))*COS(RADIANS(I20))+AB20*SIN(RADIANS(I20))+AN20*SIN(RADIANS($A$19))*COS(RADIANS(I20)))/(基本参数表!$H$22*基本参数表!$L$10)</f>
        <v>0</v>
      </c>
      <c r="BE20" s="9">
        <f>-(Q20*COS(RADIANS($A$19))*COS(RADIANS(L20))+AC20*SIN(RADIANS(L20))+AO20*SIN(RADIANS($A$19))*COS(RADIANS(L20)))/(基本参数表!$H$22*基本参数表!$L$10)</f>
        <v>0</v>
      </c>
      <c r="BF20" s="10">
        <f>(-F20*COS(RADIANS($A$19))*SIN(RADIANS(B20))+R20*COS(RADIANS(B20))-AD20*SIN(RADIANS($A$19))*SIN(RADIANS(B20)))/(基本参数表!$H$22*基本参数表!$L$10)</f>
        <v>0</v>
      </c>
      <c r="BG20" s="10">
        <f>(-I20*COS(RADIANS($A$19))*SIN(RADIANS(B20))+U20*COS(RADIANS(B20))-AG20*SIN(RADIANS($A$19))*SIN(RADIANS(B20)))/(基本参数表!$H$22*基本参数表!$L$10)</f>
        <v>0</v>
      </c>
      <c r="BH20" s="10">
        <f>(-L20*COS(RADIANS($A$19))*SIN(RADIANS(B20))+X20*COS(RADIANS(B20))-AJ20*SIN(RADIANS($A$19))*SIN(RADIANS(B20)))/(基本参数表!$H$22*基本参数表!$L$10)</f>
        <v>0</v>
      </c>
      <c r="BI20" s="10">
        <f>(-M20*COS(RADIANS($A$19))*SIN(RADIANS(B20))+Y20*COS(RADIANS(B20))-AK20*SIN(RADIANS($A$19))*SIN(RADIANS(B20)))/(基本参数表!$H$22*基本参数表!$L$10)</f>
        <v>0</v>
      </c>
      <c r="BJ20" s="10">
        <f>(-N20*COS(RADIANS($A$19))*SIN(RADIANS(B20))+Z20*COS(RADIANS(B20))-AL20*SIN(RADIANS($A$19))*SIN(RADIANS(B20)))/(基本参数表!$H$22*基本参数表!$L$10)</f>
        <v>0</v>
      </c>
      <c r="BK20" s="10">
        <f>(-O20*COS(RADIANS($A$19))*SIN(RADIANS(B20))+AA20*COS(RADIANS(B20))-AM20*SIN(RADIANS($A$19))*SIN(RADIANS(B20)))/(基本参数表!$H$22*基本参数表!$L$10)</f>
        <v>0</v>
      </c>
      <c r="BL20" s="10">
        <f>(-P20*COS(RADIANS($A$19))*SIN(RADIANS(B20))+AB20*COS(RADIANS(B20))-AN20*SIN(RADIANS($A$19))*SIN(RADIANS(B20)))/(基本参数表!$H$22*基本参数表!$L$10)</f>
        <v>0</v>
      </c>
      <c r="BM20" s="9">
        <f>(-Q20*COS(RADIANS($A$19))*SIN(RADIANS(B20))+AC20*COS(RADIANS(B20))-AO20*SIN(RADIANS($A$19))*SIN(RADIANS(B20)))/(基本参数表!$H$22*基本参数表!$L$10)</f>
        <v>0</v>
      </c>
      <c r="BN20" s="10" t="e">
        <f t="shared" si="10"/>
        <v>#DIV/0!</v>
      </c>
      <c r="BO20" s="10" t="e">
        <f t="shared" si="10"/>
        <v>#DIV/0!</v>
      </c>
      <c r="BP20" s="10" t="e">
        <f t="shared" si="10"/>
        <v>#DIV/0!</v>
      </c>
      <c r="BQ20" s="10" t="e">
        <f t="shared" si="10"/>
        <v>#DIV/0!</v>
      </c>
      <c r="BR20" s="9" t="e">
        <f t="shared" si="11"/>
        <v>#DIV/0!</v>
      </c>
      <c r="BS20" s="10"/>
      <c r="BT20" s="9"/>
      <c r="BU20" s="10"/>
      <c r="BV20" s="10">
        <f>BS20/(基本参数表!$H$22*基本参数表!$L$10*基本参数表!$H$6/1000)</f>
        <v>0</v>
      </c>
      <c r="BW20" s="9">
        <f>BT20/(基本参数表!$H$22*基本参数表!$L$10*基本参数表!$D$6/1000)</f>
        <v>0</v>
      </c>
      <c r="BX20" s="10">
        <f>BU20/(基本参数表!$H$22*基本参数表!$L$10*基本参数表!$H$6/1000)</f>
        <v>0</v>
      </c>
      <c r="BY20" s="22"/>
      <c r="BZ20" s="22"/>
    </row>
    <row r="21" spans="1:78">
      <c r="A21" s="68"/>
      <c r="B21" s="20">
        <v>4</v>
      </c>
      <c r="C21" s="10">
        <f t="shared" si="17"/>
        <v>0.99513403437078507</v>
      </c>
      <c r="D21" s="10">
        <f t="shared" si="18"/>
        <v>-6.9586550480032719E-2</v>
      </c>
      <c r="E21" s="10">
        <f t="shared" ref="E21:E25" si="19">SIN(RADIANS(B21))</f>
        <v>6.9756473744125302E-2</v>
      </c>
      <c r="F21" s="10"/>
      <c r="G21" s="10"/>
      <c r="H21" s="10"/>
      <c r="I21" s="23">
        <f t="shared" si="12"/>
        <v>0</v>
      </c>
      <c r="J21" s="10"/>
      <c r="K21" s="10"/>
      <c r="L21" s="23">
        <f t="shared" si="4"/>
        <v>0</v>
      </c>
      <c r="M21" s="10"/>
      <c r="N21" s="10"/>
      <c r="O21" s="10"/>
      <c r="P21" s="10"/>
      <c r="Q21" s="23">
        <f t="shared" si="0"/>
        <v>0</v>
      </c>
      <c r="R21" s="10"/>
      <c r="S21" s="10"/>
      <c r="T21" s="10"/>
      <c r="U21" s="23">
        <f t="shared" si="5"/>
        <v>0</v>
      </c>
      <c r="V21" s="10"/>
      <c r="W21" s="10"/>
      <c r="X21" s="23">
        <f t="shared" si="6"/>
        <v>0</v>
      </c>
      <c r="Y21" s="10"/>
      <c r="Z21" s="10"/>
      <c r="AA21" s="10"/>
      <c r="AB21" s="10"/>
      <c r="AC21" s="10">
        <f t="shared" si="7"/>
        <v>0</v>
      </c>
      <c r="AD21" s="10"/>
      <c r="AE21" s="10"/>
      <c r="AF21" s="10"/>
      <c r="AG21" s="23">
        <f t="shared" si="8"/>
        <v>0</v>
      </c>
      <c r="AH21" s="10"/>
      <c r="AI21" s="10"/>
      <c r="AJ21" s="23">
        <f t="shared" si="9"/>
        <v>0</v>
      </c>
      <c r="AK21" s="10"/>
      <c r="AL21" s="10"/>
      <c r="AM21" s="10"/>
      <c r="AN21" s="10"/>
      <c r="AO21" s="10">
        <f t="shared" si="1"/>
        <v>0</v>
      </c>
      <c r="AP21" s="10">
        <f>-(-F21*SIN(RADIANS($A$19))+AD21*COS(RADIANS($A$19)))/(基本参数表!$H$22*基本参数表!$L$10)</f>
        <v>0</v>
      </c>
      <c r="AQ21" s="10">
        <f>-(-I21*SIN(RADIANS($A$19))+AG21*COS(RADIANS($A$19)))/(基本参数表!$H$22*基本参数表!$L$10)</f>
        <v>0</v>
      </c>
      <c r="AR21" s="10">
        <f>-(-L21*SIN(RADIANS($A$19))+AJ21*COS(RADIANS($A$19)))/(基本参数表!$H$22*基本参数表!$L$10)</f>
        <v>0</v>
      </c>
      <c r="AS21" s="10">
        <f>-(-M21*SIN(RADIANS($A$19))+AK21*COS(RADIANS($A$19)))/(基本参数表!$H$22*基本参数表!$L$10)</f>
        <v>0</v>
      </c>
      <c r="AT21" s="10">
        <f>-(-N21*SIN(RADIANS($A$19))+AL21*COS(RADIANS($A$19)))/(基本参数表!$H$22*基本参数表!$L$10)</f>
        <v>0</v>
      </c>
      <c r="AU21" s="10">
        <f>-(-O21*SIN(RADIANS($A$19))+AM21*COS(RADIANS($A$19)))/(基本参数表!$H$22*基本参数表!$L$10)</f>
        <v>0</v>
      </c>
      <c r="AV21" s="10">
        <f>-(-P21*SIN(RADIANS($A$19))+AN21*COS(RADIANS($A$19)))/(基本参数表!$H$22*基本参数表!$L$10)</f>
        <v>0</v>
      </c>
      <c r="AW21" s="10">
        <f>-(-Q21*SIN(RADIANS($A$19))+AO21*COS(RADIANS($A$19)))/(基本参数表!$H$22*基本参数表!$L$10)</f>
        <v>0</v>
      </c>
      <c r="AX21" s="10">
        <f>-(F21*COS(RADIANS($A$19))*COS(RADIANS(B21))+R21*SIN(RADIANS(B21))+AD21*SIN(RADIANS($A$19))*COS(RADIANS(B21)))/(基本参数表!$H$22*基本参数表!$L$10)</f>
        <v>0</v>
      </c>
      <c r="AY21" s="10">
        <f>-(I21*COS(RADIANS($A$19))*COS(RADIANS(B21))+U21*SIN(RADIANS(B21))+AG21*SIN(RADIANS($A$19))*COS(RADIANS(B21)))/(基本参数表!$H$22*基本参数表!$L$10)</f>
        <v>0</v>
      </c>
      <c r="AZ21" s="10">
        <f>-(L21*COS(RADIANS($A$19))*COS(RADIANS(C21))+X21*SIN(RADIANS(C21))+AJ21*SIN(RADIANS($A$19))*COS(RADIANS(C21)))/(基本参数表!$H$22*基本参数表!$L$10)</f>
        <v>0</v>
      </c>
      <c r="BA21" s="10">
        <f>-(M21*COS(RADIANS($A$19))*COS(RADIANS(D21))+Y21*SIN(RADIANS(D21))+AK21*SIN(RADIANS($A$19))*COS(RADIANS(D21)))/(基本参数表!$H$22*基本参数表!$L$10)</f>
        <v>0</v>
      </c>
      <c r="BB21" s="10">
        <f>-(N21*COS(RADIANS($A$19))*COS(RADIANS(E21))+Z21*SIN(RADIANS(E21))+AL21*SIN(RADIANS($A$19))*COS(RADIANS(E21)))/(基本参数表!$H$22*基本参数表!$L$10)</f>
        <v>0</v>
      </c>
      <c r="BC21" s="10">
        <f>-(O21*COS(RADIANS($A$19))*COS(RADIANS(F21))+AA21*SIN(RADIANS(F21))+AM21*SIN(RADIANS($A$19))*COS(RADIANS(F21)))/(基本参数表!$H$22*基本参数表!$L$10)</f>
        <v>0</v>
      </c>
      <c r="BD21" s="10">
        <f>-(P21*COS(RADIANS($A$19))*COS(RADIANS(I21))+AB21*SIN(RADIANS(I21))+AN21*SIN(RADIANS($A$19))*COS(RADIANS(I21)))/(基本参数表!$H$22*基本参数表!$L$10)</f>
        <v>0</v>
      </c>
      <c r="BE21" s="9">
        <f>-(Q21*COS(RADIANS($A$19))*COS(RADIANS(L21))+AC21*SIN(RADIANS(L21))+AO21*SIN(RADIANS($A$19))*COS(RADIANS(L21)))/(基本参数表!$H$22*基本参数表!$L$10)</f>
        <v>0</v>
      </c>
      <c r="BF21" s="10">
        <f>(-F21*COS(RADIANS($A$19))*SIN(RADIANS(B21))+R21*COS(RADIANS(B21))-AD21*SIN(RADIANS($A$19))*SIN(RADIANS(B21)))/(基本参数表!$H$22*基本参数表!$L$10)</f>
        <v>0</v>
      </c>
      <c r="BG21" s="10">
        <f>(-I21*COS(RADIANS($A$19))*SIN(RADIANS(B21))+U21*COS(RADIANS(B21))-AG21*SIN(RADIANS($A$19))*SIN(RADIANS(B21)))/(基本参数表!$H$22*基本参数表!$L$10)</f>
        <v>0</v>
      </c>
      <c r="BH21" s="10">
        <f>(-L21*COS(RADIANS($A$19))*SIN(RADIANS(B21))+X21*COS(RADIANS(B21))-AJ21*SIN(RADIANS($A$19))*SIN(RADIANS(B21)))/(基本参数表!$H$22*基本参数表!$L$10)</f>
        <v>0</v>
      </c>
      <c r="BI21" s="10">
        <f>(-M21*COS(RADIANS($A$19))*SIN(RADIANS(B21))+Y21*COS(RADIANS(B21))-AK21*SIN(RADIANS($A$19))*SIN(RADIANS(B21)))/(基本参数表!$H$22*基本参数表!$L$10)</f>
        <v>0</v>
      </c>
      <c r="BJ21" s="10">
        <f>(-N21*COS(RADIANS($A$19))*SIN(RADIANS(B21))+Z21*COS(RADIANS(B21))-AL21*SIN(RADIANS($A$19))*SIN(RADIANS(B21)))/(基本参数表!$H$22*基本参数表!$L$10)</f>
        <v>0</v>
      </c>
      <c r="BK21" s="10">
        <f>(-O21*COS(RADIANS($A$19))*SIN(RADIANS(B21))+AA21*COS(RADIANS(B21))-AM21*SIN(RADIANS($A$19))*SIN(RADIANS(B21)))/(基本参数表!$H$22*基本参数表!$L$10)</f>
        <v>0</v>
      </c>
      <c r="BL21" s="10">
        <f>(-P21*COS(RADIANS($A$19))*SIN(RADIANS(B21))+AB21*COS(RADIANS(B21))-AN21*SIN(RADIANS($A$19))*SIN(RADIANS(B21)))/(基本参数表!$H$22*基本参数表!$L$10)</f>
        <v>0</v>
      </c>
      <c r="BM21" s="9">
        <f>(-Q21*COS(RADIANS($A$19))*SIN(RADIANS(B21))+AC21*COS(RADIANS(B21))-AO21*SIN(RADIANS($A$19))*SIN(RADIANS(B21)))/(基本参数表!$H$22*基本参数表!$L$10)</f>
        <v>0</v>
      </c>
      <c r="BN21" s="10" t="e">
        <f t="shared" si="10"/>
        <v>#DIV/0!</v>
      </c>
      <c r="BO21" s="10" t="e">
        <f t="shared" si="10"/>
        <v>#DIV/0!</v>
      </c>
      <c r="BP21" s="10" t="e">
        <f t="shared" si="10"/>
        <v>#DIV/0!</v>
      </c>
      <c r="BQ21" s="10" t="e">
        <f t="shared" si="10"/>
        <v>#DIV/0!</v>
      </c>
      <c r="BR21" s="9" t="e">
        <f t="shared" si="11"/>
        <v>#DIV/0!</v>
      </c>
      <c r="BS21" s="10"/>
      <c r="BT21" s="9"/>
      <c r="BU21" s="10"/>
      <c r="BV21" s="10">
        <f>BS21/(基本参数表!$H$22*基本参数表!$L$10*基本参数表!$H$6/1000)</f>
        <v>0</v>
      </c>
      <c r="BW21" s="9">
        <f>BT21/(基本参数表!$H$22*基本参数表!$L$10*基本参数表!$D$6/1000)</f>
        <v>0</v>
      </c>
      <c r="BX21" s="10">
        <f>BU21/(基本参数表!$H$22*基本参数表!$L$10*基本参数表!$H$6/1000)</f>
        <v>0</v>
      </c>
      <c r="BY21" s="22"/>
      <c r="BZ21" s="22"/>
    </row>
    <row r="22" spans="1:78">
      <c r="A22" s="68"/>
      <c r="B22" s="20">
        <v>6</v>
      </c>
      <c r="C22" s="10">
        <f t="shared" si="17"/>
        <v>0.99209929001565178</v>
      </c>
      <c r="D22" s="10">
        <f t="shared" si="18"/>
        <v>-6.9374340482214691E-2</v>
      </c>
      <c r="E22" s="10">
        <f t="shared" si="19"/>
        <v>0.10452846326765347</v>
      </c>
      <c r="F22" s="10"/>
      <c r="G22" s="10"/>
      <c r="H22" s="10"/>
      <c r="I22" s="23">
        <f t="shared" si="12"/>
        <v>0</v>
      </c>
      <c r="J22" s="10"/>
      <c r="K22" s="10"/>
      <c r="L22" s="23">
        <f t="shared" si="4"/>
        <v>0</v>
      </c>
      <c r="M22" s="10"/>
      <c r="N22" s="10"/>
      <c r="O22" s="10"/>
      <c r="P22" s="10"/>
      <c r="Q22" s="23">
        <f t="shared" si="0"/>
        <v>0</v>
      </c>
      <c r="R22" s="10"/>
      <c r="S22" s="10"/>
      <c r="T22" s="10"/>
      <c r="U22" s="23">
        <f t="shared" si="5"/>
        <v>0</v>
      </c>
      <c r="V22" s="10"/>
      <c r="W22" s="10"/>
      <c r="X22" s="23">
        <f t="shared" si="6"/>
        <v>0</v>
      </c>
      <c r="Y22" s="10"/>
      <c r="Z22" s="10"/>
      <c r="AA22" s="10"/>
      <c r="AB22" s="10"/>
      <c r="AC22" s="10">
        <f t="shared" si="7"/>
        <v>0</v>
      </c>
      <c r="AD22" s="10"/>
      <c r="AE22" s="10"/>
      <c r="AF22" s="10"/>
      <c r="AG22" s="23">
        <f t="shared" si="8"/>
        <v>0</v>
      </c>
      <c r="AH22" s="10"/>
      <c r="AI22" s="10"/>
      <c r="AJ22" s="23">
        <f t="shared" si="9"/>
        <v>0</v>
      </c>
      <c r="AK22" s="10"/>
      <c r="AL22" s="10"/>
      <c r="AM22" s="10"/>
      <c r="AN22" s="10"/>
      <c r="AO22" s="10">
        <f t="shared" si="1"/>
        <v>0</v>
      </c>
      <c r="AP22" s="10">
        <f>-(-F22*SIN(RADIANS($A$19))+AD22*COS(RADIANS($A$19)))/(基本参数表!$H$22*基本参数表!$L$10)</f>
        <v>0</v>
      </c>
      <c r="AQ22" s="10">
        <f>-(-I22*SIN(RADIANS($A$19))+AG22*COS(RADIANS($A$19)))/(基本参数表!$H$22*基本参数表!$L$10)</f>
        <v>0</v>
      </c>
      <c r="AR22" s="10">
        <f>-(-L22*SIN(RADIANS($A$19))+AJ22*COS(RADIANS($A$19)))/(基本参数表!$H$22*基本参数表!$L$10)</f>
        <v>0</v>
      </c>
      <c r="AS22" s="10">
        <f>-(-M22*SIN(RADIANS($A$19))+AK22*COS(RADIANS($A$19)))/(基本参数表!$H$22*基本参数表!$L$10)</f>
        <v>0</v>
      </c>
      <c r="AT22" s="10">
        <f>-(-N22*SIN(RADIANS($A$19))+AL22*COS(RADIANS($A$19)))/(基本参数表!$H$22*基本参数表!$L$10)</f>
        <v>0</v>
      </c>
      <c r="AU22" s="10">
        <f>-(-O22*SIN(RADIANS($A$19))+AM22*COS(RADIANS($A$19)))/(基本参数表!$H$22*基本参数表!$L$10)</f>
        <v>0</v>
      </c>
      <c r="AV22" s="10">
        <f>-(-P22*SIN(RADIANS($A$19))+AN22*COS(RADIANS($A$19)))/(基本参数表!$H$22*基本参数表!$L$10)</f>
        <v>0</v>
      </c>
      <c r="AW22" s="10">
        <f>-(-Q22*SIN(RADIANS($A$19))+AO22*COS(RADIANS($A$19)))/(基本参数表!$H$22*基本参数表!$L$10)</f>
        <v>0</v>
      </c>
      <c r="AX22" s="10">
        <f>-(F22*COS(RADIANS($A$19))*COS(RADIANS(B22))+R22*SIN(RADIANS(B22))+AD22*SIN(RADIANS($A$19))*COS(RADIANS(B22)))/(基本参数表!$H$22*基本参数表!$L$10)</f>
        <v>0</v>
      </c>
      <c r="AY22" s="10">
        <f>-(I22*COS(RADIANS($A$19))*COS(RADIANS(B22))+U22*SIN(RADIANS(B22))+AG22*SIN(RADIANS($A$19))*COS(RADIANS(B22)))/(基本参数表!$H$22*基本参数表!$L$10)</f>
        <v>0</v>
      </c>
      <c r="AZ22" s="10">
        <f>-(L22*COS(RADIANS($A$19))*COS(RADIANS(C22))+X22*SIN(RADIANS(C22))+AJ22*SIN(RADIANS($A$19))*COS(RADIANS(C22)))/(基本参数表!$H$22*基本参数表!$L$10)</f>
        <v>0</v>
      </c>
      <c r="BA22" s="10">
        <f>-(M22*COS(RADIANS($A$19))*COS(RADIANS(D22))+Y22*SIN(RADIANS(D22))+AK22*SIN(RADIANS($A$19))*COS(RADIANS(D22)))/(基本参数表!$H$22*基本参数表!$L$10)</f>
        <v>0</v>
      </c>
      <c r="BB22" s="10">
        <f>-(N22*COS(RADIANS($A$19))*COS(RADIANS(E22))+Z22*SIN(RADIANS(E22))+AL22*SIN(RADIANS($A$19))*COS(RADIANS(E22)))/(基本参数表!$H$22*基本参数表!$L$10)</f>
        <v>0</v>
      </c>
      <c r="BC22" s="10">
        <f>-(O22*COS(RADIANS($A$19))*COS(RADIANS(F22))+AA22*SIN(RADIANS(F22))+AM22*SIN(RADIANS($A$19))*COS(RADIANS(F22)))/(基本参数表!$H$22*基本参数表!$L$10)</f>
        <v>0</v>
      </c>
      <c r="BD22" s="10">
        <f>-(P22*COS(RADIANS($A$19))*COS(RADIANS(I22))+AB22*SIN(RADIANS(I22))+AN22*SIN(RADIANS($A$19))*COS(RADIANS(I22)))/(基本参数表!$H$22*基本参数表!$L$10)</f>
        <v>0</v>
      </c>
      <c r="BE22" s="9">
        <f>-(Q22*COS(RADIANS($A$19))*COS(RADIANS(L22))+AC22*SIN(RADIANS(L22))+AO22*SIN(RADIANS($A$19))*COS(RADIANS(L22)))/(基本参数表!$H$22*基本参数表!$L$10)</f>
        <v>0</v>
      </c>
      <c r="BF22" s="10">
        <f>(-F22*COS(RADIANS($A$19))*SIN(RADIANS(B22))+R22*COS(RADIANS(B22))-AD22*SIN(RADIANS($A$19))*SIN(RADIANS(B22)))/(基本参数表!$H$22*基本参数表!$L$10)</f>
        <v>0</v>
      </c>
      <c r="BG22" s="10">
        <f>(-I22*COS(RADIANS($A$19))*SIN(RADIANS(B22))+U22*COS(RADIANS(B22))-AG22*SIN(RADIANS($A$19))*SIN(RADIANS(B22)))/(基本参数表!$H$22*基本参数表!$L$10)</f>
        <v>0</v>
      </c>
      <c r="BH22" s="10">
        <f>(-L22*COS(RADIANS($A$19))*SIN(RADIANS(B22))+X22*COS(RADIANS(B22))-AJ22*SIN(RADIANS($A$19))*SIN(RADIANS(B22)))/(基本参数表!$H$22*基本参数表!$L$10)</f>
        <v>0</v>
      </c>
      <c r="BI22" s="10">
        <f>(-M22*COS(RADIANS($A$19))*SIN(RADIANS(B22))+Y22*COS(RADIANS(B22))-AK22*SIN(RADIANS($A$19))*SIN(RADIANS(B22)))/(基本参数表!$H$22*基本参数表!$L$10)</f>
        <v>0</v>
      </c>
      <c r="BJ22" s="10">
        <f>(-N22*COS(RADIANS($A$19))*SIN(RADIANS(B22))+Z22*COS(RADIANS(B22))-AL22*SIN(RADIANS($A$19))*SIN(RADIANS(B22)))/(基本参数表!$H$22*基本参数表!$L$10)</f>
        <v>0</v>
      </c>
      <c r="BK22" s="10">
        <f>(-O22*COS(RADIANS($A$19))*SIN(RADIANS(B22))+AA22*COS(RADIANS(B22))-AM22*SIN(RADIANS($A$19))*SIN(RADIANS(B22)))/(基本参数表!$H$22*基本参数表!$L$10)</f>
        <v>0</v>
      </c>
      <c r="BL22" s="10">
        <f>(-P22*COS(RADIANS($A$19))*SIN(RADIANS(B22))+AB22*COS(RADIANS(B22))-AN22*SIN(RADIANS($A$19))*SIN(RADIANS(B22)))/(基本参数表!$H$22*基本参数表!$L$10)</f>
        <v>0</v>
      </c>
      <c r="BM22" s="9">
        <f>(-Q22*COS(RADIANS($A$19))*SIN(RADIANS(B22))+AC22*COS(RADIANS(B22))-AO22*SIN(RADIANS($A$19))*SIN(RADIANS(B22)))/(基本参数表!$H$22*基本参数表!$L$10)</f>
        <v>0</v>
      </c>
      <c r="BN22" s="10" t="e">
        <f t="shared" si="10"/>
        <v>#DIV/0!</v>
      </c>
      <c r="BO22" s="10" t="e">
        <f t="shared" si="10"/>
        <v>#DIV/0!</v>
      </c>
      <c r="BP22" s="10" t="e">
        <f t="shared" si="10"/>
        <v>#DIV/0!</v>
      </c>
      <c r="BQ22" s="10" t="e">
        <f t="shared" si="10"/>
        <v>#DIV/0!</v>
      </c>
      <c r="BR22" s="9" t="e">
        <f t="shared" si="11"/>
        <v>#DIV/0!</v>
      </c>
      <c r="BS22" s="10"/>
      <c r="BT22" s="9"/>
      <c r="BU22" s="10"/>
      <c r="BV22" s="10">
        <f>BS22/(基本参数表!$H$22*基本参数表!$L$10*基本参数表!$H$6/1000)</f>
        <v>0</v>
      </c>
      <c r="BW22" s="9">
        <f>BT22/(基本参数表!$H$22*基本参数表!$L$10*基本参数表!$D$6/1000)</f>
        <v>0</v>
      </c>
      <c r="BX22" s="10">
        <f>BU22/(基本参数表!$H$22*基本参数表!$L$10*基本参数表!$H$6/1000)</f>
        <v>0</v>
      </c>
      <c r="BY22" s="22"/>
      <c r="BZ22" s="22"/>
    </row>
    <row r="23" spans="1:78">
      <c r="A23" s="68"/>
      <c r="B23" s="20">
        <v>8</v>
      </c>
      <c r="C23" s="10">
        <f t="shared" si="17"/>
        <v>0.98785582549681494</v>
      </c>
      <c r="D23" s="10">
        <f t="shared" si="18"/>
        <v>-6.907760853681702E-2</v>
      </c>
      <c r="E23" s="10">
        <f t="shared" si="19"/>
        <v>0.13917310096006544</v>
      </c>
      <c r="F23" s="10"/>
      <c r="G23" s="10"/>
      <c r="H23" s="10"/>
      <c r="I23" s="23">
        <f t="shared" si="12"/>
        <v>0</v>
      </c>
      <c r="J23" s="10"/>
      <c r="K23" s="10"/>
      <c r="L23" s="23">
        <f t="shared" si="4"/>
        <v>0</v>
      </c>
      <c r="M23" s="10"/>
      <c r="N23" s="10"/>
      <c r="O23" s="10"/>
      <c r="P23" s="10"/>
      <c r="Q23" s="23">
        <f t="shared" si="0"/>
        <v>0</v>
      </c>
      <c r="R23" s="10"/>
      <c r="S23" s="10"/>
      <c r="T23" s="10"/>
      <c r="U23" s="23">
        <f t="shared" si="5"/>
        <v>0</v>
      </c>
      <c r="V23" s="10"/>
      <c r="W23" s="10"/>
      <c r="X23" s="23">
        <f t="shared" si="6"/>
        <v>0</v>
      </c>
      <c r="Y23" s="10"/>
      <c r="Z23" s="10"/>
      <c r="AA23" s="10"/>
      <c r="AB23" s="10"/>
      <c r="AC23" s="10">
        <f t="shared" si="7"/>
        <v>0</v>
      </c>
      <c r="AD23" s="10"/>
      <c r="AE23" s="10"/>
      <c r="AF23" s="10"/>
      <c r="AG23" s="23">
        <f t="shared" si="8"/>
        <v>0</v>
      </c>
      <c r="AH23" s="10"/>
      <c r="AI23" s="10"/>
      <c r="AJ23" s="23">
        <f t="shared" si="9"/>
        <v>0</v>
      </c>
      <c r="AK23" s="10"/>
      <c r="AL23" s="10"/>
      <c r="AM23" s="10"/>
      <c r="AN23" s="10"/>
      <c r="AO23" s="10">
        <f t="shared" si="1"/>
        <v>0</v>
      </c>
      <c r="AP23" s="10">
        <f>-(-F23*SIN(RADIANS($A$19))+AD23*COS(RADIANS($A$19)))/(基本参数表!$H$22*基本参数表!$L$10)</f>
        <v>0</v>
      </c>
      <c r="AQ23" s="10">
        <f>-(-I23*SIN(RADIANS($A$19))+AG23*COS(RADIANS($A$19)))/(基本参数表!$H$22*基本参数表!$L$10)</f>
        <v>0</v>
      </c>
      <c r="AR23" s="10">
        <f>-(-L23*SIN(RADIANS($A$19))+AJ23*COS(RADIANS($A$19)))/(基本参数表!$H$22*基本参数表!$L$10)</f>
        <v>0</v>
      </c>
      <c r="AS23" s="10">
        <f>-(-M23*SIN(RADIANS($A$19))+AK23*COS(RADIANS($A$19)))/(基本参数表!$H$22*基本参数表!$L$10)</f>
        <v>0</v>
      </c>
      <c r="AT23" s="10">
        <f>-(-N23*SIN(RADIANS($A$19))+AL23*COS(RADIANS($A$19)))/(基本参数表!$H$22*基本参数表!$L$10)</f>
        <v>0</v>
      </c>
      <c r="AU23" s="10">
        <f>-(-O23*SIN(RADIANS($A$19))+AM23*COS(RADIANS($A$19)))/(基本参数表!$H$22*基本参数表!$L$10)</f>
        <v>0</v>
      </c>
      <c r="AV23" s="10">
        <f>-(-P23*SIN(RADIANS($A$19))+AN23*COS(RADIANS($A$19)))/(基本参数表!$H$22*基本参数表!$L$10)</f>
        <v>0</v>
      </c>
      <c r="AW23" s="10">
        <f>-(-Q23*SIN(RADIANS($A$19))+AO23*COS(RADIANS($A$19)))/(基本参数表!$H$22*基本参数表!$L$10)</f>
        <v>0</v>
      </c>
      <c r="AX23" s="10">
        <f>-(F23*COS(RADIANS($A$19))*COS(RADIANS(B23))+R23*SIN(RADIANS(B23))+AD23*SIN(RADIANS($A$19))*COS(RADIANS(B23)))/(基本参数表!$H$22*基本参数表!$L$10)</f>
        <v>0</v>
      </c>
      <c r="AY23" s="10">
        <f>-(I23*COS(RADIANS($A$19))*COS(RADIANS(B23))+U23*SIN(RADIANS(B23))+AG23*SIN(RADIANS($A$19))*COS(RADIANS(B23)))/(基本参数表!$H$22*基本参数表!$L$10)</f>
        <v>0</v>
      </c>
      <c r="AZ23" s="10">
        <f>-(L23*COS(RADIANS($A$19))*COS(RADIANS(C23))+X23*SIN(RADIANS(C23))+AJ23*SIN(RADIANS($A$19))*COS(RADIANS(C23)))/(基本参数表!$H$22*基本参数表!$L$10)</f>
        <v>0</v>
      </c>
      <c r="BA23" s="10">
        <f>-(M23*COS(RADIANS($A$19))*COS(RADIANS(D23))+Y23*SIN(RADIANS(D23))+AK23*SIN(RADIANS($A$19))*COS(RADIANS(D23)))/(基本参数表!$H$22*基本参数表!$L$10)</f>
        <v>0</v>
      </c>
      <c r="BB23" s="10">
        <f>-(N23*COS(RADIANS($A$19))*COS(RADIANS(E23))+Z23*SIN(RADIANS(E23))+AL23*SIN(RADIANS($A$19))*COS(RADIANS(E23)))/(基本参数表!$H$22*基本参数表!$L$10)</f>
        <v>0</v>
      </c>
      <c r="BC23" s="10">
        <f>-(O23*COS(RADIANS($A$19))*COS(RADIANS(F23))+AA23*SIN(RADIANS(F23))+AM23*SIN(RADIANS($A$19))*COS(RADIANS(F23)))/(基本参数表!$H$22*基本参数表!$L$10)</f>
        <v>0</v>
      </c>
      <c r="BD23" s="10">
        <f>-(P23*COS(RADIANS($A$19))*COS(RADIANS(I23))+AB23*SIN(RADIANS(I23))+AN23*SIN(RADIANS($A$19))*COS(RADIANS(I23)))/(基本参数表!$H$22*基本参数表!$L$10)</f>
        <v>0</v>
      </c>
      <c r="BE23" s="9">
        <f>-(Q23*COS(RADIANS($A$19))*COS(RADIANS(L23))+AC23*SIN(RADIANS(L23))+AO23*SIN(RADIANS($A$19))*COS(RADIANS(L23)))/(基本参数表!$H$22*基本参数表!$L$10)</f>
        <v>0</v>
      </c>
      <c r="BF23" s="10">
        <f>(-F23*COS(RADIANS($A$19))*SIN(RADIANS(B23))+R23*COS(RADIANS(B23))-AD23*SIN(RADIANS($A$19))*SIN(RADIANS(B23)))/(基本参数表!$H$22*基本参数表!$L$10)</f>
        <v>0</v>
      </c>
      <c r="BG23" s="10">
        <f>(-I23*COS(RADIANS($A$19))*SIN(RADIANS(B23))+U23*COS(RADIANS(B23))-AG23*SIN(RADIANS($A$19))*SIN(RADIANS(B23)))/(基本参数表!$H$22*基本参数表!$L$10)</f>
        <v>0</v>
      </c>
      <c r="BH23" s="10">
        <f>(-L23*COS(RADIANS($A$19))*SIN(RADIANS(B23))+X23*COS(RADIANS(B23))-AJ23*SIN(RADIANS($A$19))*SIN(RADIANS(B23)))/(基本参数表!$H$22*基本参数表!$L$10)</f>
        <v>0</v>
      </c>
      <c r="BI23" s="10">
        <f>(-M23*COS(RADIANS($A$19))*SIN(RADIANS(B23))+Y23*COS(RADIANS(B23))-AK23*SIN(RADIANS($A$19))*SIN(RADIANS(B23)))/(基本参数表!$H$22*基本参数表!$L$10)</f>
        <v>0</v>
      </c>
      <c r="BJ23" s="10">
        <f>(-N23*COS(RADIANS($A$19))*SIN(RADIANS(B23))+Z23*COS(RADIANS(B23))-AL23*SIN(RADIANS($A$19))*SIN(RADIANS(B23)))/(基本参数表!$H$22*基本参数表!$L$10)</f>
        <v>0</v>
      </c>
      <c r="BK23" s="10">
        <f>(-O23*COS(RADIANS($A$19))*SIN(RADIANS(B23))+AA23*COS(RADIANS(B23))-AM23*SIN(RADIANS($A$19))*SIN(RADIANS(B23)))/(基本参数表!$H$22*基本参数表!$L$10)</f>
        <v>0</v>
      </c>
      <c r="BL23" s="10">
        <f>(-P23*COS(RADIANS($A$19))*SIN(RADIANS(B23))+AB23*COS(RADIANS(B23))-AN23*SIN(RADIANS($A$19))*SIN(RADIANS(B23)))/(基本参数表!$H$22*基本参数表!$L$10)</f>
        <v>0</v>
      </c>
      <c r="BM23" s="9">
        <f>(-Q23*COS(RADIANS($A$19))*SIN(RADIANS(B23))+AC23*COS(RADIANS(B23))-AO23*SIN(RADIANS($A$19))*SIN(RADIANS(B23)))/(基本参数表!$H$22*基本参数表!$L$10)</f>
        <v>0</v>
      </c>
      <c r="BN23" s="10" t="e">
        <f t="shared" si="10"/>
        <v>#DIV/0!</v>
      </c>
      <c r="BO23" s="10" t="e">
        <f t="shared" si="10"/>
        <v>#DIV/0!</v>
      </c>
      <c r="BP23" s="10" t="e">
        <f t="shared" si="10"/>
        <v>#DIV/0!</v>
      </c>
      <c r="BQ23" s="10" t="e">
        <f t="shared" si="10"/>
        <v>#DIV/0!</v>
      </c>
      <c r="BR23" s="9" t="e">
        <f t="shared" si="11"/>
        <v>#DIV/0!</v>
      </c>
      <c r="BS23" s="10"/>
      <c r="BT23" s="9"/>
      <c r="BU23" s="10"/>
      <c r="BV23" s="10">
        <f>BS23/(基本参数表!$H$22*基本参数表!$L$10*基本参数表!$H$6/1000)</f>
        <v>0</v>
      </c>
      <c r="BW23" s="9">
        <f>BT23/(基本参数表!$H$22*基本参数表!$L$10*基本参数表!$D$6/1000)</f>
        <v>0</v>
      </c>
      <c r="BX23" s="10">
        <f>BU23/(基本参数表!$H$22*基本参数表!$L$10*基本参数表!$H$6/1000)</f>
        <v>0</v>
      </c>
      <c r="BY23" s="22"/>
      <c r="BZ23" s="22"/>
    </row>
    <row r="24" spans="1:78">
      <c r="A24" s="68"/>
      <c r="B24" s="20">
        <v>10</v>
      </c>
      <c r="C24" s="10">
        <f t="shared" si="17"/>
        <v>0.98240881082213483</v>
      </c>
      <c r="D24" s="10">
        <f t="shared" si="18"/>
        <v>-6.869671616600713E-2</v>
      </c>
      <c r="E24" s="10">
        <f t="shared" si="19"/>
        <v>0.17364817766693033</v>
      </c>
      <c r="F24" s="10"/>
      <c r="G24" s="10"/>
      <c r="H24" s="10"/>
      <c r="I24" s="23">
        <f t="shared" si="12"/>
        <v>0</v>
      </c>
      <c r="J24" s="10"/>
      <c r="K24" s="10"/>
      <c r="L24" s="23">
        <f t="shared" si="4"/>
        <v>0</v>
      </c>
      <c r="M24" s="10"/>
      <c r="N24" s="10"/>
      <c r="O24" s="10"/>
      <c r="P24" s="10"/>
      <c r="Q24" s="23">
        <f t="shared" si="0"/>
        <v>0</v>
      </c>
      <c r="R24" s="10"/>
      <c r="S24" s="10"/>
      <c r="T24" s="10"/>
      <c r="U24" s="23">
        <f t="shared" si="5"/>
        <v>0</v>
      </c>
      <c r="V24" s="10"/>
      <c r="W24" s="10"/>
      <c r="X24" s="23">
        <f t="shared" si="6"/>
        <v>0</v>
      </c>
      <c r="Y24" s="10"/>
      <c r="Z24" s="10"/>
      <c r="AA24" s="10"/>
      <c r="AB24" s="10"/>
      <c r="AC24" s="10">
        <f t="shared" si="7"/>
        <v>0</v>
      </c>
      <c r="AD24" s="10"/>
      <c r="AE24" s="10"/>
      <c r="AF24" s="10"/>
      <c r="AG24" s="23">
        <f t="shared" si="8"/>
        <v>0</v>
      </c>
      <c r="AH24" s="10"/>
      <c r="AI24" s="10"/>
      <c r="AJ24" s="23">
        <f t="shared" si="9"/>
        <v>0</v>
      </c>
      <c r="AK24" s="10"/>
      <c r="AL24" s="10"/>
      <c r="AM24" s="10"/>
      <c r="AN24" s="10"/>
      <c r="AO24" s="10">
        <f t="shared" si="1"/>
        <v>0</v>
      </c>
      <c r="AP24" s="10">
        <f>-(-F24*SIN(RADIANS($A$19))+AD24*COS(RADIANS($A$19)))/(基本参数表!$H$22*基本参数表!$L$10)</f>
        <v>0</v>
      </c>
      <c r="AQ24" s="10">
        <f>-(-I24*SIN(RADIANS($A$19))+AG24*COS(RADIANS($A$19)))/(基本参数表!$H$22*基本参数表!$L$10)</f>
        <v>0</v>
      </c>
      <c r="AR24" s="10">
        <f>-(-L24*SIN(RADIANS($A$19))+AJ24*COS(RADIANS($A$19)))/(基本参数表!$H$22*基本参数表!$L$10)</f>
        <v>0</v>
      </c>
      <c r="AS24" s="10">
        <f>-(-M24*SIN(RADIANS($A$19))+AK24*COS(RADIANS($A$19)))/(基本参数表!$H$22*基本参数表!$L$10)</f>
        <v>0</v>
      </c>
      <c r="AT24" s="10">
        <f>-(-N24*SIN(RADIANS($A$19))+AL24*COS(RADIANS($A$19)))/(基本参数表!$H$22*基本参数表!$L$10)</f>
        <v>0</v>
      </c>
      <c r="AU24" s="10">
        <f>-(-O24*SIN(RADIANS($A$19))+AM24*COS(RADIANS($A$19)))/(基本参数表!$H$22*基本参数表!$L$10)</f>
        <v>0</v>
      </c>
      <c r="AV24" s="10">
        <f>-(-P24*SIN(RADIANS($A$19))+AN24*COS(RADIANS($A$19)))/(基本参数表!$H$22*基本参数表!$L$10)</f>
        <v>0</v>
      </c>
      <c r="AW24" s="10">
        <f>-(-Q24*SIN(RADIANS($A$19))+AO24*COS(RADIANS($A$19)))/(基本参数表!$H$22*基本参数表!$L$10)</f>
        <v>0</v>
      </c>
      <c r="AX24" s="10">
        <f>-(F24*COS(RADIANS($A$19))*COS(RADIANS(B24))+R24*SIN(RADIANS(B24))+AD24*SIN(RADIANS($A$19))*COS(RADIANS(B24)))/(基本参数表!$H$22*基本参数表!$L$10)</f>
        <v>0</v>
      </c>
      <c r="AY24" s="10">
        <f>-(I24*COS(RADIANS($A$19))*COS(RADIANS(B24))+U24*SIN(RADIANS(B24))+AG24*SIN(RADIANS($A$19))*COS(RADIANS(B24)))/(基本参数表!$H$22*基本参数表!$L$10)</f>
        <v>0</v>
      </c>
      <c r="AZ24" s="10">
        <f>-(L24*COS(RADIANS($A$19))*COS(RADIANS(C24))+X24*SIN(RADIANS(C24))+AJ24*SIN(RADIANS($A$19))*COS(RADIANS(C24)))/(基本参数表!$H$22*基本参数表!$L$10)</f>
        <v>0</v>
      </c>
      <c r="BA24" s="10">
        <f>-(M24*COS(RADIANS($A$19))*COS(RADIANS(D24))+Y24*SIN(RADIANS(D24))+AK24*SIN(RADIANS($A$19))*COS(RADIANS(D24)))/(基本参数表!$H$22*基本参数表!$L$10)</f>
        <v>0</v>
      </c>
      <c r="BB24" s="10">
        <f>-(N24*COS(RADIANS($A$19))*COS(RADIANS(E24))+Z24*SIN(RADIANS(E24))+AL24*SIN(RADIANS($A$19))*COS(RADIANS(E24)))/(基本参数表!$H$22*基本参数表!$L$10)</f>
        <v>0</v>
      </c>
      <c r="BC24" s="10">
        <f>-(O24*COS(RADIANS($A$19))*COS(RADIANS(F24))+AA24*SIN(RADIANS(F24))+AM24*SIN(RADIANS($A$19))*COS(RADIANS(F24)))/(基本参数表!$H$22*基本参数表!$L$10)</f>
        <v>0</v>
      </c>
      <c r="BD24" s="10">
        <f>-(P24*COS(RADIANS($A$19))*COS(RADIANS(I24))+AB24*SIN(RADIANS(I24))+AN24*SIN(RADIANS($A$19))*COS(RADIANS(I24)))/(基本参数表!$H$22*基本参数表!$L$10)</f>
        <v>0</v>
      </c>
      <c r="BE24" s="9">
        <f>-(Q24*COS(RADIANS($A$19))*COS(RADIANS(L24))+AC24*SIN(RADIANS(L24))+AO24*SIN(RADIANS($A$19))*COS(RADIANS(L24)))/(基本参数表!$H$22*基本参数表!$L$10)</f>
        <v>0</v>
      </c>
      <c r="BF24" s="10">
        <f>(-F24*COS(RADIANS($A$19))*SIN(RADIANS(B24))+R24*COS(RADIANS(B24))-AD24*SIN(RADIANS($A$19))*SIN(RADIANS(B24)))/(基本参数表!$H$22*基本参数表!$L$10)</f>
        <v>0</v>
      </c>
      <c r="BG24" s="10">
        <f>(-I24*COS(RADIANS($A$19))*SIN(RADIANS(B24))+U24*COS(RADIANS(B24))-AG24*SIN(RADIANS($A$19))*SIN(RADIANS(B24)))/(基本参数表!$H$22*基本参数表!$L$10)</f>
        <v>0</v>
      </c>
      <c r="BH24" s="10">
        <f>(-L24*COS(RADIANS($A$19))*SIN(RADIANS(B24))+X24*COS(RADIANS(B24))-AJ24*SIN(RADIANS($A$19))*SIN(RADIANS(B24)))/(基本参数表!$H$22*基本参数表!$L$10)</f>
        <v>0</v>
      </c>
      <c r="BI24" s="10">
        <f>(-M24*COS(RADIANS($A$19))*SIN(RADIANS(B24))+Y24*COS(RADIANS(B24))-AK24*SIN(RADIANS($A$19))*SIN(RADIANS(B24)))/(基本参数表!$H$22*基本参数表!$L$10)</f>
        <v>0</v>
      </c>
      <c r="BJ24" s="10">
        <f>(-N24*COS(RADIANS($A$19))*SIN(RADIANS(B24))+Z24*COS(RADIANS(B24))-AL24*SIN(RADIANS($A$19))*SIN(RADIANS(B24)))/(基本参数表!$H$22*基本参数表!$L$10)</f>
        <v>0</v>
      </c>
      <c r="BK24" s="10">
        <f>(-O24*COS(RADIANS($A$19))*SIN(RADIANS(B24))+AA24*COS(RADIANS(B24))-AM24*SIN(RADIANS($A$19))*SIN(RADIANS(B24)))/(基本参数表!$H$22*基本参数表!$L$10)</f>
        <v>0</v>
      </c>
      <c r="BL24" s="10">
        <f>(-P24*COS(RADIANS($A$19))*SIN(RADIANS(B24))+AB24*COS(RADIANS(B24))-AN24*SIN(RADIANS($A$19))*SIN(RADIANS(B24)))/(基本参数表!$H$22*基本参数表!$L$10)</f>
        <v>0</v>
      </c>
      <c r="BM24" s="9">
        <f>(-Q24*COS(RADIANS($A$19))*SIN(RADIANS(B24))+AC24*COS(RADIANS(B24))-AO24*SIN(RADIANS($A$19))*SIN(RADIANS(B24)))/(基本参数表!$H$22*基本参数表!$L$10)</f>
        <v>0</v>
      </c>
      <c r="BN24" s="10" t="e">
        <f t="shared" si="10"/>
        <v>#DIV/0!</v>
      </c>
      <c r="BO24" s="10" t="e">
        <f t="shared" si="10"/>
        <v>#DIV/0!</v>
      </c>
      <c r="BP24" s="10" t="e">
        <f t="shared" si="10"/>
        <v>#DIV/0!</v>
      </c>
      <c r="BQ24" s="10" t="e">
        <f t="shared" si="10"/>
        <v>#DIV/0!</v>
      </c>
      <c r="BR24" s="9" t="e">
        <f t="shared" si="11"/>
        <v>#DIV/0!</v>
      </c>
      <c r="BS24" s="10"/>
      <c r="BT24" s="9"/>
      <c r="BU24" s="10"/>
      <c r="BV24" s="10">
        <f>BS24/(基本参数表!$H$22*基本参数表!$L$10*基本参数表!$H$6/1000)</f>
        <v>0</v>
      </c>
      <c r="BW24" s="9">
        <f>BT24/(基本参数表!$H$22*基本参数表!$L$10*基本参数表!$D$6/1000)</f>
        <v>0</v>
      </c>
      <c r="BX24" s="10">
        <f>BU24/(基本参数表!$H$22*基本参数表!$L$10*基本参数表!$H$6/1000)</f>
        <v>0</v>
      </c>
      <c r="BY24" s="22"/>
      <c r="BZ24" s="22"/>
    </row>
    <row r="25" spans="1:78">
      <c r="A25" s="68"/>
      <c r="B25" s="19">
        <v>15</v>
      </c>
      <c r="C25" s="7">
        <f t="shared" si="17"/>
        <v>0.96357287952349036</v>
      </c>
      <c r="D25" s="7">
        <f t="shared" si="18"/>
        <v>-6.7379579540305934E-2</v>
      </c>
      <c r="E25" s="7">
        <f t="shared" si="19"/>
        <v>0.25881904510252074</v>
      </c>
      <c r="F25" s="7"/>
      <c r="G25" s="7"/>
      <c r="H25" s="7"/>
      <c r="I25" s="23">
        <f t="shared" si="12"/>
        <v>0</v>
      </c>
      <c r="J25" s="7"/>
      <c r="K25" s="7"/>
      <c r="L25" s="23">
        <f t="shared" si="4"/>
        <v>0</v>
      </c>
      <c r="M25" s="7"/>
      <c r="N25" s="7"/>
      <c r="O25" s="7"/>
      <c r="P25" s="7"/>
      <c r="Q25" s="23">
        <f t="shared" si="0"/>
        <v>0</v>
      </c>
      <c r="R25" s="7"/>
      <c r="S25" s="7"/>
      <c r="T25" s="7"/>
      <c r="U25" s="23">
        <f t="shared" si="5"/>
        <v>0</v>
      </c>
      <c r="V25" s="7"/>
      <c r="W25" s="7"/>
      <c r="X25" s="23">
        <f t="shared" si="6"/>
        <v>0</v>
      </c>
      <c r="Y25" s="7"/>
      <c r="Z25" s="7"/>
      <c r="AA25" s="7"/>
      <c r="AB25" s="7"/>
      <c r="AC25" s="10">
        <f t="shared" si="7"/>
        <v>0</v>
      </c>
      <c r="AD25" s="7"/>
      <c r="AE25" s="7"/>
      <c r="AF25" s="7"/>
      <c r="AG25" s="23">
        <f t="shared" si="8"/>
        <v>0</v>
      </c>
      <c r="AH25" s="7"/>
      <c r="AI25" s="7"/>
      <c r="AJ25" s="23">
        <f t="shared" si="9"/>
        <v>0</v>
      </c>
      <c r="AK25" s="7"/>
      <c r="AL25" s="7"/>
      <c r="AM25" s="7"/>
      <c r="AN25" s="7"/>
      <c r="AO25" s="10">
        <f t="shared" si="1"/>
        <v>0</v>
      </c>
      <c r="AP25" s="7">
        <f>-(-F25*SIN(RADIANS($A$19))+AD25*COS(RADIANS($A$19)))/(基本参数表!$H$22*基本参数表!$L$10)</f>
        <v>0</v>
      </c>
      <c r="AQ25" s="7">
        <f>-(-I25*SIN(RADIANS($A$19))+AG25*COS(RADIANS($A$19)))/(基本参数表!$H$22*基本参数表!$L$10)</f>
        <v>0</v>
      </c>
      <c r="AR25" s="7">
        <f>-(-L25*SIN(RADIANS($A$19))+AJ25*COS(RADIANS($A$19)))/(基本参数表!$H$22*基本参数表!$L$10)</f>
        <v>0</v>
      </c>
      <c r="AS25" s="7">
        <f>-(-M25*SIN(RADIANS($A$19))+AK25*COS(RADIANS($A$19)))/(基本参数表!$H$22*基本参数表!$L$10)</f>
        <v>0</v>
      </c>
      <c r="AT25" s="7">
        <f>-(-N25*SIN(RADIANS($A$19))+AL25*COS(RADIANS($A$19)))/(基本参数表!$H$22*基本参数表!$L$10)</f>
        <v>0</v>
      </c>
      <c r="AU25" s="7">
        <f>-(-O25*SIN(RADIANS($A$19))+AM25*COS(RADIANS($A$19)))/(基本参数表!$H$22*基本参数表!$L$10)</f>
        <v>0</v>
      </c>
      <c r="AV25" s="7">
        <f>-(-P25*SIN(RADIANS($A$19))+AN25*COS(RADIANS($A$19)))/(基本参数表!$H$22*基本参数表!$L$10)</f>
        <v>0</v>
      </c>
      <c r="AW25" s="7">
        <f>-(-Q25*SIN(RADIANS($A$19))+AO25*COS(RADIANS($A$19)))/(基本参数表!$H$22*基本参数表!$L$10)</f>
        <v>0</v>
      </c>
      <c r="AX25" s="7">
        <f>-(F25*COS(RADIANS($A$19))*COS(RADIANS(B25))+R25*SIN(RADIANS(B25))+AD25*SIN(RADIANS($A$19))*COS(RADIANS(B25)))/(基本参数表!$H$22*基本参数表!$L$10)</f>
        <v>0</v>
      </c>
      <c r="AY25" s="7">
        <f>-(I25*COS(RADIANS($A$19))*COS(RADIANS(B25))+U25*SIN(RADIANS(B25))+AG25*SIN(RADIANS($A$19))*COS(RADIANS(B25)))/(基本参数表!$H$22*基本参数表!$L$10)</f>
        <v>0</v>
      </c>
      <c r="AZ25" s="7">
        <f>-(L25*COS(RADIANS($A$19))*COS(RADIANS(C25))+X25*SIN(RADIANS(C25))+AJ25*SIN(RADIANS($A$19))*COS(RADIANS(C25)))/(基本参数表!$H$22*基本参数表!$L$10)</f>
        <v>0</v>
      </c>
      <c r="BA25" s="7">
        <f>-(M25*COS(RADIANS($A$19))*COS(RADIANS(D25))+Y25*SIN(RADIANS(D25))+AK25*SIN(RADIANS($A$19))*COS(RADIANS(D25)))/(基本参数表!$H$22*基本参数表!$L$10)</f>
        <v>0</v>
      </c>
      <c r="BB25" s="7">
        <f>-(N25*COS(RADIANS($A$19))*COS(RADIANS(E25))+Z25*SIN(RADIANS(E25))+AL25*SIN(RADIANS($A$19))*COS(RADIANS(E25)))/(基本参数表!$H$22*基本参数表!$L$10)</f>
        <v>0</v>
      </c>
      <c r="BC25" s="7">
        <f>-(O25*COS(RADIANS($A$19))*COS(RADIANS(F25))+AA25*SIN(RADIANS(F25))+AM25*SIN(RADIANS($A$19))*COS(RADIANS(F25)))/(基本参数表!$H$22*基本参数表!$L$10)</f>
        <v>0</v>
      </c>
      <c r="BD25" s="7">
        <f>-(P25*COS(RADIANS($A$19))*COS(RADIANS(I25))+AB25*SIN(RADIANS(I25))+AN25*SIN(RADIANS($A$19))*COS(RADIANS(I25)))/(基本参数表!$H$22*基本参数表!$L$10)</f>
        <v>0</v>
      </c>
      <c r="BE25" s="9">
        <f>-(Q25*COS(RADIANS($A$19))*COS(RADIANS(L25))+AC25*SIN(RADIANS(L25))+AO25*SIN(RADIANS($A$19))*COS(RADIANS(L25)))/(基本参数表!$H$22*基本参数表!$L$10)</f>
        <v>0</v>
      </c>
      <c r="BF25" s="7">
        <f>(-F25*COS(RADIANS($A$19))*SIN(RADIANS(B25))+R25*COS(RADIANS(B25))-AD25*SIN(RADIANS($A$19))*SIN(RADIANS(B25)))/(基本参数表!$H$22*基本参数表!$L$10)</f>
        <v>0</v>
      </c>
      <c r="BG25" s="7">
        <f>(-I25*COS(RADIANS($A$19))*SIN(RADIANS(B25))+U25*COS(RADIANS(B25))-AG25*SIN(RADIANS($A$19))*SIN(RADIANS(B25)))/(基本参数表!$H$22*基本参数表!$L$10)</f>
        <v>0</v>
      </c>
      <c r="BH25" s="7">
        <f>(-L25*COS(RADIANS($A$19))*SIN(RADIANS(B25))+X25*COS(RADIANS(B25))-AJ25*SIN(RADIANS($A$19))*SIN(RADIANS(B25)))/(基本参数表!$H$22*基本参数表!$L$10)</f>
        <v>0</v>
      </c>
      <c r="BI25" s="7">
        <f>(-M25*COS(RADIANS($A$19))*SIN(RADIANS(B25))+Y25*COS(RADIANS(B25))-AK25*SIN(RADIANS($A$19))*SIN(RADIANS(B25)))/(基本参数表!$H$22*基本参数表!$L$10)</f>
        <v>0</v>
      </c>
      <c r="BJ25" s="7">
        <f>(-N25*COS(RADIANS($A$19))*SIN(RADIANS(B25))+Z25*COS(RADIANS(B25))-AL25*SIN(RADIANS($A$19))*SIN(RADIANS(B25)))/(基本参数表!$H$22*基本参数表!$L$10)</f>
        <v>0</v>
      </c>
      <c r="BK25" s="7">
        <f>(-O25*COS(RADIANS($A$19))*SIN(RADIANS(B25))+AA25*COS(RADIANS(B25))-AM25*SIN(RADIANS($A$19))*SIN(RADIANS(B25)))/(基本参数表!$H$22*基本参数表!$L$10)</f>
        <v>0</v>
      </c>
      <c r="BL25" s="7">
        <f>(-P25*COS(RADIANS($A$19))*SIN(RADIANS(B25))+AB25*COS(RADIANS(B25))-AN25*SIN(RADIANS($A$19))*SIN(RADIANS(B25)))/(基本参数表!$H$22*基本参数表!$L$10)</f>
        <v>0</v>
      </c>
      <c r="BM25" s="9">
        <f>(-Q25*COS(RADIANS($A$19))*SIN(RADIANS(B25))+AC25*COS(RADIANS(B25))-AO25*SIN(RADIANS($A$19))*SIN(RADIANS(B25)))/(基本参数表!$H$22*基本参数表!$L$10)</f>
        <v>0</v>
      </c>
      <c r="BN25" s="7" t="e">
        <f t="shared" si="10"/>
        <v>#DIV/0!</v>
      </c>
      <c r="BO25" s="7" t="e">
        <f t="shared" si="10"/>
        <v>#DIV/0!</v>
      </c>
      <c r="BP25" s="7" t="e">
        <f t="shared" si="10"/>
        <v>#DIV/0!</v>
      </c>
      <c r="BQ25" s="7" t="e">
        <f t="shared" si="10"/>
        <v>#DIV/0!</v>
      </c>
      <c r="BR25" s="9" t="e">
        <f t="shared" si="11"/>
        <v>#DIV/0!</v>
      </c>
      <c r="BS25" s="7"/>
      <c r="BT25" s="9"/>
      <c r="BU25" s="7"/>
      <c r="BV25" s="7">
        <f>BS25/(基本参数表!$H$22*基本参数表!$L$10*基本参数表!$H$6/1000)</f>
        <v>0</v>
      </c>
      <c r="BW25" s="9">
        <f>BT25/(基本参数表!$H$22*基本参数表!$L$10*基本参数表!$D$6/1000)</f>
        <v>0</v>
      </c>
      <c r="BX25" s="7">
        <f>BU25/(基本参数表!$H$22*基本参数表!$L$10*基本参数表!$H$6/1000)</f>
        <v>0</v>
      </c>
      <c r="BY25" s="26"/>
      <c r="BZ25" s="26"/>
    </row>
    <row r="26" spans="1:78">
      <c r="A26" s="68">
        <v>-2</v>
      </c>
      <c r="B26" s="20">
        <v>0</v>
      </c>
      <c r="C26" s="10">
        <f t="shared" ref="C26:C32" si="20">COS(RADIANS($A$26))*COS(RADIANS(B26))</f>
        <v>0.99939082701909576</v>
      </c>
      <c r="D26" s="10">
        <f t="shared" ref="D26:D32" si="21">SIN(RADIANS($A$26))*COS(RADIANS(B26))</f>
        <v>-3.4899496702500969E-2</v>
      </c>
      <c r="E26" s="10">
        <f>SIN(RADIANS(B26))</f>
        <v>0</v>
      </c>
      <c r="F26" s="10"/>
      <c r="G26" s="10"/>
      <c r="H26" s="10"/>
      <c r="I26" s="23">
        <f t="shared" si="12"/>
        <v>0</v>
      </c>
      <c r="J26" s="10"/>
      <c r="K26" s="10"/>
      <c r="L26" s="23">
        <f t="shared" si="4"/>
        <v>0</v>
      </c>
      <c r="M26" s="10"/>
      <c r="N26" s="10"/>
      <c r="O26" s="10"/>
      <c r="P26" s="10"/>
      <c r="Q26" s="23">
        <f t="shared" si="0"/>
        <v>0</v>
      </c>
      <c r="R26" s="10"/>
      <c r="S26" s="10"/>
      <c r="T26" s="10"/>
      <c r="U26" s="23">
        <f t="shared" si="5"/>
        <v>0</v>
      </c>
      <c r="V26" s="10"/>
      <c r="W26" s="10"/>
      <c r="X26" s="23">
        <f t="shared" si="6"/>
        <v>0</v>
      </c>
      <c r="Y26" s="10"/>
      <c r="Z26" s="10"/>
      <c r="AA26" s="10"/>
      <c r="AB26" s="10"/>
      <c r="AC26" s="10">
        <f t="shared" si="7"/>
        <v>0</v>
      </c>
      <c r="AD26" s="10"/>
      <c r="AE26" s="10"/>
      <c r="AF26" s="10"/>
      <c r="AG26" s="23">
        <f t="shared" si="8"/>
        <v>0</v>
      </c>
      <c r="AH26" s="10"/>
      <c r="AI26" s="10"/>
      <c r="AJ26" s="23">
        <f t="shared" si="9"/>
        <v>0</v>
      </c>
      <c r="AK26" s="10"/>
      <c r="AL26" s="10"/>
      <c r="AM26" s="10"/>
      <c r="AN26" s="10"/>
      <c r="AO26" s="10">
        <f t="shared" si="1"/>
        <v>0</v>
      </c>
      <c r="AP26" s="10">
        <f>-(-F26*SIN(RADIANS($A$26))+AD26*COS(RADIANS($A$26)))/(基本参数表!$H$22*基本参数表!$L$10)</f>
        <v>0</v>
      </c>
      <c r="AQ26" s="10">
        <f>-(-I26*SIN(RADIANS($A$26))+AG26*COS(RADIANS($A$26)))/(基本参数表!$H$22*基本参数表!$L$10)</f>
        <v>0</v>
      </c>
      <c r="AR26" s="10">
        <f>-(-L26*SIN(RADIANS($A$26))+AJ26*COS(RADIANS($A$26)))/(基本参数表!$H$22*基本参数表!$L$10)</f>
        <v>0</v>
      </c>
      <c r="AS26" s="10">
        <f>-(-M26*SIN(RADIANS($A$26))+AK26*COS(RADIANS($A$26)))/(基本参数表!$H$22*基本参数表!$L$10)</f>
        <v>0</v>
      </c>
      <c r="AT26" s="10">
        <f>-(-N26*SIN(RADIANS($A$26))+AL26*COS(RADIANS($A$26)))/(基本参数表!$H$22*基本参数表!$L$10)</f>
        <v>0</v>
      </c>
      <c r="AU26" s="10">
        <f>-(-O26*SIN(RADIANS($A$26))+AM26*COS(RADIANS($A$26)))/(基本参数表!$H$22*基本参数表!$L$10)</f>
        <v>0</v>
      </c>
      <c r="AV26" s="10">
        <f>-(-P26*SIN(RADIANS($A$26))+AN26*COS(RADIANS($A$26)))/(基本参数表!$H$22*基本参数表!$L$10)</f>
        <v>0</v>
      </c>
      <c r="AW26" s="9">
        <f>-(-Q26*SIN(RADIANS($A$26))+AO26*COS(RADIANS($A$26)))/(基本参数表!$H$22*基本参数表!$L$10)</f>
        <v>0</v>
      </c>
      <c r="AX26" s="10">
        <f>-(F26*COS(RADIANS($A$26))*COS(RADIANS(B26))+R26*SIN(RADIANS(B26))+AD26*SIN(RADIANS($A$26))*COS(RADIANS(B26)))/(基本参数表!$H$22*基本参数表!$L$10)</f>
        <v>0</v>
      </c>
      <c r="AY26" s="10">
        <f>-(I26*COS(RADIANS($A$26))*COS(RADIANS(B26))+U26*SIN(RADIANS(B26))+AG26*SIN(RADIANS($A$26))*COS(RADIANS(B26)))/(基本参数表!$H$22*基本参数表!$L$10)</f>
        <v>0</v>
      </c>
      <c r="AZ26" s="10">
        <f>-(L26*COS(RADIANS($A$26))*COS(RADIANS(C26))+X26*SIN(RADIANS(C26))+AJ26*SIN(RADIANS($A$26))*COS(RADIANS(C26)))/(基本参数表!$H$22*基本参数表!$L$10)</f>
        <v>0</v>
      </c>
      <c r="BA26" s="10">
        <f>-(M26*COS(RADIANS($A$26))*COS(RADIANS(D26))+Y26*SIN(RADIANS(D26))+AK26*SIN(RADIANS($A$26))*COS(RADIANS(D26)))/(基本参数表!$H$22*基本参数表!$L$10)</f>
        <v>0</v>
      </c>
      <c r="BB26" s="10">
        <f>-(N26*COS(RADIANS($A$26))*COS(RADIANS(E26))+Z26*SIN(RADIANS(E26))+AL26*SIN(RADIANS($A$26))*COS(RADIANS(E26)))/(基本参数表!$H$22*基本参数表!$L$10)</f>
        <v>0</v>
      </c>
      <c r="BC26" s="10">
        <f>-(O26*COS(RADIANS($A$26))*COS(RADIANS(F26))+AA26*SIN(RADIANS(F26))+AM26*SIN(RADIANS($A$26))*COS(RADIANS(F26)))/(基本参数表!$H$22*基本参数表!$L$10)</f>
        <v>0</v>
      </c>
      <c r="BD26" s="10">
        <f>-(P26*COS(RADIANS($A$26))*COS(RADIANS(I26))+AB26*SIN(RADIANS(I26))+AN26*SIN(RADIANS($A$26))*COS(RADIANS(I26)))/(基本参数表!$H$22*基本参数表!$L$10)</f>
        <v>0</v>
      </c>
      <c r="BE26" s="9">
        <f>-(Q26*COS(RADIANS($A$26))*COS(RADIANS(L26))+AC26*SIN(RADIANS(L26))+AO26*SIN(RADIANS($A$26))*COS(RADIANS(L26)))/(基本参数表!$H$22*基本参数表!$L$10)</f>
        <v>0</v>
      </c>
      <c r="BF26" s="10">
        <f>(-F26*COS(RADIANS($A$26))*SIN(RADIANS(B26))+R26*COS(RADIANS(B26))-AD26*SIN(RADIANS($A$26))*SIN(RADIANS(B26)))/(基本参数表!$H$22*基本参数表!$L$10)</f>
        <v>0</v>
      </c>
      <c r="BG26" s="10">
        <f>(-I26*COS(RADIANS($A$26))*SIN(RADIANS(B26))+U26*COS(RADIANS(B26))-AG26*SIN(RADIANS($A$26))*SIN(RADIANS(B26)))/(基本参数表!$H$22*基本参数表!$L$10)</f>
        <v>0</v>
      </c>
      <c r="BH26" s="10">
        <f>(-L26*COS(RADIANS($A$26))*SIN(RADIANS(B26))+X26*COS(RADIANS(B26))-AJ26*SIN(RADIANS($A$26))*SIN(RADIANS(B26)))/(基本参数表!$H$22*基本参数表!$L$10)</f>
        <v>0</v>
      </c>
      <c r="BI26" s="10">
        <f>(-M26*COS(RADIANS($A$26))*SIN(RADIANS(B26))+Y26*COS(RADIANS(B26))-AK26*SIN(RADIANS($A$26))*SIN(RADIANS(B26)))/(基本参数表!$H$22*基本参数表!$L$10)</f>
        <v>0</v>
      </c>
      <c r="BJ26" s="10">
        <f>(-N26*COS(RADIANS($A$26))*SIN(RADIANS(B26))+Z26*COS(RADIANS(B26))-AL26*SIN(RADIANS($A$26))*SIN(RADIANS(B26)))/(基本参数表!$H$22*基本参数表!$L$10)</f>
        <v>0</v>
      </c>
      <c r="BK26" s="10">
        <f>(-O26*COS(RADIANS($A$26))*SIN(RADIANS(B26))+AA26*COS(RADIANS(B26))-AM26*SIN(RADIANS($A$26))*SIN(RADIANS(B26)))/(基本参数表!$H$22*基本参数表!$L$10)</f>
        <v>0</v>
      </c>
      <c r="BL26" s="10">
        <f>(-P26*COS(RADIANS($A$26))*SIN(RADIANS(B26))+AB26*COS(RADIANS(B26))-AN26*SIN(RADIANS($A$26))*SIN(RADIANS(B26)))/(基本参数表!$H$22*基本参数表!$L$10)</f>
        <v>0</v>
      </c>
      <c r="BM26" s="9">
        <f>(-Q26*COS(RADIANS($A$26))*SIN(RADIANS(B26))+AC26*COS(RADIANS(B26))-AO26*SIN(RADIANS($A$26))*SIN(RADIANS(B26)))/(基本参数表!$H$22*基本参数表!$L$10)</f>
        <v>0</v>
      </c>
      <c r="BN26" s="10" t="e">
        <f t="shared" si="10"/>
        <v>#DIV/0!</v>
      </c>
      <c r="BO26" s="10" t="e">
        <f t="shared" si="10"/>
        <v>#DIV/0!</v>
      </c>
      <c r="BP26" s="10" t="e">
        <f t="shared" si="10"/>
        <v>#DIV/0!</v>
      </c>
      <c r="BQ26" s="10" t="e">
        <f t="shared" si="10"/>
        <v>#DIV/0!</v>
      </c>
      <c r="BR26" s="9" t="e">
        <f t="shared" si="11"/>
        <v>#DIV/0!</v>
      </c>
      <c r="BS26" s="10"/>
      <c r="BT26" s="9"/>
      <c r="BU26" s="10"/>
      <c r="BV26" s="10">
        <f>BS26/(基本参数表!$H$22*基本参数表!$L$10*基本参数表!$H$6/1000)</f>
        <v>0</v>
      </c>
      <c r="BW26" s="9">
        <f>BT26/(基本参数表!$H$22*基本参数表!$L$10*基本参数表!$D$6/1000)</f>
        <v>0</v>
      </c>
      <c r="BX26" s="10">
        <f>BU26/(基本参数表!$H$22*基本参数表!$L$10*基本参数表!$H$6/1000)</f>
        <v>0</v>
      </c>
      <c r="BY26" s="22"/>
      <c r="BZ26" s="22"/>
    </row>
    <row r="27" spans="1:78">
      <c r="A27" s="68"/>
      <c r="B27" s="20">
        <v>2</v>
      </c>
      <c r="C27" s="10">
        <f t="shared" si="20"/>
        <v>0.99878202512991221</v>
      </c>
      <c r="D27" s="10">
        <f t="shared" si="21"/>
        <v>-3.4878236872062651E-2</v>
      </c>
      <c r="E27" s="10">
        <f>SIN(RADIANS(B27))</f>
        <v>3.4899496702500969E-2</v>
      </c>
      <c r="F27" s="12"/>
      <c r="G27" s="12"/>
      <c r="H27" s="12"/>
      <c r="I27" s="23">
        <f t="shared" si="12"/>
        <v>0</v>
      </c>
      <c r="J27" s="10"/>
      <c r="K27" s="10"/>
      <c r="L27" s="23">
        <f t="shared" si="4"/>
        <v>0</v>
      </c>
      <c r="M27" s="10"/>
      <c r="N27" s="10"/>
      <c r="O27" s="10"/>
      <c r="P27" s="10"/>
      <c r="Q27" s="23">
        <f t="shared" si="0"/>
        <v>0</v>
      </c>
      <c r="R27" s="10"/>
      <c r="S27" s="10"/>
      <c r="T27" s="10"/>
      <c r="U27" s="23">
        <f t="shared" si="5"/>
        <v>0</v>
      </c>
      <c r="V27" s="10"/>
      <c r="W27" s="10"/>
      <c r="X27" s="23">
        <f t="shared" si="6"/>
        <v>0</v>
      </c>
      <c r="Y27" s="10"/>
      <c r="Z27" s="10"/>
      <c r="AA27" s="10"/>
      <c r="AB27" s="10"/>
      <c r="AC27" s="10">
        <f t="shared" si="7"/>
        <v>0</v>
      </c>
      <c r="AD27" s="10"/>
      <c r="AE27" s="10"/>
      <c r="AF27" s="10"/>
      <c r="AG27" s="23">
        <f t="shared" si="8"/>
        <v>0</v>
      </c>
      <c r="AH27" s="10"/>
      <c r="AI27" s="10"/>
      <c r="AJ27" s="23">
        <f t="shared" si="9"/>
        <v>0</v>
      </c>
      <c r="AK27" s="10"/>
      <c r="AL27" s="10"/>
      <c r="AM27" s="10"/>
      <c r="AN27" s="10"/>
      <c r="AO27" s="10">
        <f t="shared" si="1"/>
        <v>0</v>
      </c>
      <c r="AP27" s="10">
        <f>-(-F27*SIN(RADIANS($A$26))+AD27*COS(RADIANS($A$26)))/(基本参数表!$H$22*基本参数表!$L$10)</f>
        <v>0</v>
      </c>
      <c r="AQ27" s="10">
        <f>-(-I27*SIN(RADIANS($A$26))+AG27*COS(RADIANS($A$26)))/(基本参数表!$H$22*基本参数表!$L$10)</f>
        <v>0</v>
      </c>
      <c r="AR27" s="10">
        <f>-(-L27*SIN(RADIANS($A$26))+AJ27*COS(RADIANS($A$26)))/(基本参数表!$H$22*基本参数表!$L$10)</f>
        <v>0</v>
      </c>
      <c r="AS27" s="10">
        <f>-(-M27*SIN(RADIANS($A$26))+AK27*COS(RADIANS($A$26)))/(基本参数表!$H$22*基本参数表!$L$10)</f>
        <v>0</v>
      </c>
      <c r="AT27" s="10">
        <f>-(-N27*SIN(RADIANS($A$26))+AL27*COS(RADIANS($A$26)))/(基本参数表!$H$22*基本参数表!$L$10)</f>
        <v>0</v>
      </c>
      <c r="AU27" s="10">
        <f>-(-O27*SIN(RADIANS($A$26))+AM27*COS(RADIANS($A$26)))/(基本参数表!$H$22*基本参数表!$L$10)</f>
        <v>0</v>
      </c>
      <c r="AV27" s="10">
        <f>-(-P27*SIN(RADIANS($A$26))+AN27*COS(RADIANS($A$26)))/(基本参数表!$H$22*基本参数表!$L$10)</f>
        <v>0</v>
      </c>
      <c r="AW27" s="10">
        <f>-(-Q27*SIN(RADIANS($A$26))+AO27*COS(RADIANS($A$26)))/(基本参数表!$H$22*基本参数表!$L$10)</f>
        <v>0</v>
      </c>
      <c r="AX27" s="10">
        <f>-(F27*COS(RADIANS($A$26))*COS(RADIANS(B27))+R27*SIN(RADIANS(B27))+AD27*SIN(RADIANS($A$26))*COS(RADIANS(B27)))/(基本参数表!$H$22*基本参数表!$L$10)</f>
        <v>0</v>
      </c>
      <c r="AY27" s="10">
        <f>-(I27*COS(RADIANS($A$26))*COS(RADIANS(B27))+U27*SIN(RADIANS(B27))+AG27*SIN(RADIANS($A$26))*COS(RADIANS(B27)))/(基本参数表!$H$22*基本参数表!$L$10)</f>
        <v>0</v>
      </c>
      <c r="AZ27" s="10">
        <f>-(L27*COS(RADIANS($A$26))*COS(RADIANS(C27))+X27*SIN(RADIANS(C27))+AJ27*SIN(RADIANS($A$26))*COS(RADIANS(C27)))/(基本参数表!$H$22*基本参数表!$L$10)</f>
        <v>0</v>
      </c>
      <c r="BA27" s="10">
        <f>-(M27*COS(RADIANS($A$26))*COS(RADIANS(D27))+Y27*SIN(RADIANS(D27))+AK27*SIN(RADIANS($A$26))*COS(RADIANS(D27)))/(基本参数表!$H$22*基本参数表!$L$10)</f>
        <v>0</v>
      </c>
      <c r="BB27" s="10">
        <f>-(N27*COS(RADIANS($A$26))*COS(RADIANS(E27))+Z27*SIN(RADIANS(E27))+AL27*SIN(RADIANS($A$26))*COS(RADIANS(E27)))/(基本参数表!$H$22*基本参数表!$L$10)</f>
        <v>0</v>
      </c>
      <c r="BC27" s="10">
        <f>-(O27*COS(RADIANS($A$26))*COS(RADIANS(F27))+AA27*SIN(RADIANS(F27))+AM27*SIN(RADIANS($A$26))*COS(RADIANS(F27)))/(基本参数表!$H$22*基本参数表!$L$10)</f>
        <v>0</v>
      </c>
      <c r="BD27" s="10">
        <f>-(P27*COS(RADIANS($A$26))*COS(RADIANS(I27))+AB27*SIN(RADIANS(I27))+AN27*SIN(RADIANS($A$26))*COS(RADIANS(I27)))/(基本参数表!$H$22*基本参数表!$L$10)</f>
        <v>0</v>
      </c>
      <c r="BE27" s="9">
        <f>-(Q27*COS(RADIANS($A$26))*COS(RADIANS(L27))+AC27*SIN(RADIANS(L27))+AO27*SIN(RADIANS($A$26))*COS(RADIANS(L27)))/(基本参数表!$H$22*基本参数表!$L$10)</f>
        <v>0</v>
      </c>
      <c r="BF27" s="10">
        <f>(-F27*COS(RADIANS($A$26))*SIN(RADIANS(B27))+R27*COS(RADIANS(B27))-AD27*SIN(RADIANS($A$26))*SIN(RADIANS(B27)))/(基本参数表!$H$22*基本参数表!$L$10)</f>
        <v>0</v>
      </c>
      <c r="BG27" s="10">
        <f>(-I27*COS(RADIANS($A$26))*SIN(RADIANS(B27))+U27*COS(RADIANS(B27))-AG27*SIN(RADIANS($A$26))*SIN(RADIANS(B27)))/(基本参数表!$H$22*基本参数表!$L$10)</f>
        <v>0</v>
      </c>
      <c r="BH27" s="10">
        <f>(-L27*COS(RADIANS($A$26))*SIN(RADIANS(B27))+X27*COS(RADIANS(B27))-AJ27*SIN(RADIANS($A$26))*SIN(RADIANS(B27)))/(基本参数表!$H$22*基本参数表!$L$10)</f>
        <v>0</v>
      </c>
      <c r="BI27" s="10">
        <f>(-M27*COS(RADIANS($A$26))*SIN(RADIANS(B27))+Y27*COS(RADIANS(B27))-AK27*SIN(RADIANS($A$26))*SIN(RADIANS(B27)))/(基本参数表!$H$22*基本参数表!$L$10)</f>
        <v>0</v>
      </c>
      <c r="BJ27" s="10">
        <f>(-N27*COS(RADIANS($A$26))*SIN(RADIANS(B27))+Z27*COS(RADIANS(B27))-AL27*SIN(RADIANS($A$26))*SIN(RADIANS(B27)))/(基本参数表!$H$22*基本参数表!$L$10)</f>
        <v>0</v>
      </c>
      <c r="BK27" s="10">
        <f>(-O27*COS(RADIANS($A$26))*SIN(RADIANS(B27))+AA27*COS(RADIANS(B27))-AM27*SIN(RADIANS($A$26))*SIN(RADIANS(B27)))/(基本参数表!$H$22*基本参数表!$L$10)</f>
        <v>0</v>
      </c>
      <c r="BL27" s="10">
        <f>(-P27*COS(RADIANS($A$26))*SIN(RADIANS(B27))+AB27*COS(RADIANS(B27))-AN27*SIN(RADIANS($A$26))*SIN(RADIANS(B27)))/(基本参数表!$H$22*基本参数表!$L$10)</f>
        <v>0</v>
      </c>
      <c r="BM27" s="9">
        <f>(-Q27*COS(RADIANS($A$26))*SIN(RADIANS(B27))+AC27*COS(RADIANS(B27))-AO27*SIN(RADIANS($A$26))*SIN(RADIANS(B27)))/(基本参数表!$H$22*基本参数表!$L$10)</f>
        <v>0</v>
      </c>
      <c r="BN27" s="10" t="e">
        <f t="shared" si="10"/>
        <v>#DIV/0!</v>
      </c>
      <c r="BO27" s="10" t="e">
        <f t="shared" si="10"/>
        <v>#DIV/0!</v>
      </c>
      <c r="BP27" s="10" t="e">
        <f t="shared" si="10"/>
        <v>#DIV/0!</v>
      </c>
      <c r="BQ27" s="10" t="e">
        <f t="shared" si="10"/>
        <v>#DIV/0!</v>
      </c>
      <c r="BR27" s="9" t="e">
        <f t="shared" si="11"/>
        <v>#DIV/0!</v>
      </c>
      <c r="BS27" s="10"/>
      <c r="BT27" s="9"/>
      <c r="BU27" s="10"/>
      <c r="BV27" s="10">
        <f>BS27/(基本参数表!$H$22*基本参数表!$L$10*基本参数表!$H$6/1000)</f>
        <v>0</v>
      </c>
      <c r="BW27" s="9">
        <f>BT27/(基本参数表!$H$22*基本参数表!$L$10*基本参数表!$D$6/1000)</f>
        <v>0</v>
      </c>
      <c r="BX27" s="10">
        <f>BU27/(基本参数表!$H$22*基本参数表!$L$10*基本参数表!$H$6/1000)</f>
        <v>0</v>
      </c>
      <c r="BY27" s="22"/>
      <c r="BZ27" s="22"/>
    </row>
    <row r="28" spans="1:78">
      <c r="A28" s="68"/>
      <c r="B28" s="20">
        <v>4</v>
      </c>
      <c r="C28" s="10">
        <f t="shared" si="20"/>
        <v>0.99695636119368447</v>
      </c>
      <c r="D28" s="10">
        <f t="shared" si="21"/>
        <v>-3.4814483282576247E-2</v>
      </c>
      <c r="E28" s="10">
        <f t="shared" ref="E28:E32" si="22">SIN(RADIANS(B28))</f>
        <v>6.9756473744125302E-2</v>
      </c>
      <c r="F28" s="10"/>
      <c r="G28" s="10"/>
      <c r="H28" s="10"/>
      <c r="I28" s="23">
        <f t="shared" si="12"/>
        <v>0</v>
      </c>
      <c r="J28" s="10"/>
      <c r="K28" s="10"/>
      <c r="L28" s="23">
        <f t="shared" si="4"/>
        <v>0</v>
      </c>
      <c r="M28" s="10"/>
      <c r="N28" s="10"/>
      <c r="O28" s="10"/>
      <c r="P28" s="10"/>
      <c r="Q28" s="23">
        <f t="shared" si="0"/>
        <v>0</v>
      </c>
      <c r="R28" s="10"/>
      <c r="S28" s="10"/>
      <c r="T28" s="10"/>
      <c r="U28" s="23">
        <f t="shared" si="5"/>
        <v>0</v>
      </c>
      <c r="V28" s="10"/>
      <c r="W28" s="10"/>
      <c r="X28" s="23">
        <f t="shared" si="6"/>
        <v>0</v>
      </c>
      <c r="Y28" s="10"/>
      <c r="Z28" s="10"/>
      <c r="AA28" s="10"/>
      <c r="AB28" s="10"/>
      <c r="AC28" s="10">
        <f t="shared" si="7"/>
        <v>0</v>
      </c>
      <c r="AD28" s="10"/>
      <c r="AE28" s="10"/>
      <c r="AF28" s="10"/>
      <c r="AG28" s="23">
        <f t="shared" si="8"/>
        <v>0</v>
      </c>
      <c r="AH28" s="10"/>
      <c r="AI28" s="10"/>
      <c r="AJ28" s="23">
        <f t="shared" si="9"/>
        <v>0</v>
      </c>
      <c r="AK28" s="10"/>
      <c r="AL28" s="10"/>
      <c r="AM28" s="10"/>
      <c r="AN28" s="10"/>
      <c r="AO28" s="10">
        <f t="shared" si="1"/>
        <v>0</v>
      </c>
      <c r="AP28" s="10">
        <f>-(-F28*SIN(RADIANS($A$26))+AD28*COS(RADIANS($A$26)))/(基本参数表!$H$22*基本参数表!$L$10)</f>
        <v>0</v>
      </c>
      <c r="AQ28" s="10">
        <f>-(-I28*SIN(RADIANS($A$26))+AG28*COS(RADIANS($A$26)))/(基本参数表!$H$22*基本参数表!$L$10)</f>
        <v>0</v>
      </c>
      <c r="AR28" s="10">
        <f>-(-L28*SIN(RADIANS($A$26))+AJ28*COS(RADIANS($A$26)))/(基本参数表!$H$22*基本参数表!$L$10)</f>
        <v>0</v>
      </c>
      <c r="AS28" s="10">
        <f>-(-M28*SIN(RADIANS($A$26))+AK28*COS(RADIANS($A$26)))/(基本参数表!$H$22*基本参数表!$L$10)</f>
        <v>0</v>
      </c>
      <c r="AT28" s="10">
        <f>-(-N28*SIN(RADIANS($A$26))+AL28*COS(RADIANS($A$26)))/(基本参数表!$H$22*基本参数表!$L$10)</f>
        <v>0</v>
      </c>
      <c r="AU28" s="10">
        <f>-(-O28*SIN(RADIANS($A$26))+AM28*COS(RADIANS($A$26)))/(基本参数表!$H$22*基本参数表!$L$10)</f>
        <v>0</v>
      </c>
      <c r="AV28" s="10">
        <f>-(-P28*SIN(RADIANS($A$26))+AN28*COS(RADIANS($A$26)))/(基本参数表!$H$22*基本参数表!$L$10)</f>
        <v>0</v>
      </c>
      <c r="AW28" s="10">
        <f>-(-Q28*SIN(RADIANS($A$26))+AO28*COS(RADIANS($A$26)))/(基本参数表!$H$22*基本参数表!$L$10)</f>
        <v>0</v>
      </c>
      <c r="AX28" s="10">
        <f>-(F28*COS(RADIANS($A$26))*COS(RADIANS(B28))+R28*SIN(RADIANS(B28))+AD28*SIN(RADIANS($A$26))*COS(RADIANS(B28)))/(基本参数表!$H$22*基本参数表!$L$10)</f>
        <v>0</v>
      </c>
      <c r="AY28" s="10">
        <f>-(I28*COS(RADIANS($A$26))*COS(RADIANS(B28))+U28*SIN(RADIANS(B28))+AG28*SIN(RADIANS($A$26))*COS(RADIANS(B28)))/(基本参数表!$H$22*基本参数表!$L$10)</f>
        <v>0</v>
      </c>
      <c r="AZ28" s="10">
        <f>-(L28*COS(RADIANS($A$26))*COS(RADIANS(C28))+X28*SIN(RADIANS(C28))+AJ28*SIN(RADIANS($A$26))*COS(RADIANS(C28)))/(基本参数表!$H$22*基本参数表!$L$10)</f>
        <v>0</v>
      </c>
      <c r="BA28" s="10">
        <f>-(M28*COS(RADIANS($A$26))*COS(RADIANS(D28))+Y28*SIN(RADIANS(D28))+AK28*SIN(RADIANS($A$26))*COS(RADIANS(D28)))/(基本参数表!$H$22*基本参数表!$L$10)</f>
        <v>0</v>
      </c>
      <c r="BB28" s="10">
        <f>-(N28*COS(RADIANS($A$26))*COS(RADIANS(E28))+Z28*SIN(RADIANS(E28))+AL28*SIN(RADIANS($A$26))*COS(RADIANS(E28)))/(基本参数表!$H$22*基本参数表!$L$10)</f>
        <v>0</v>
      </c>
      <c r="BC28" s="10">
        <f>-(O28*COS(RADIANS($A$26))*COS(RADIANS(F28))+AA28*SIN(RADIANS(F28))+AM28*SIN(RADIANS($A$26))*COS(RADIANS(F28)))/(基本参数表!$H$22*基本参数表!$L$10)</f>
        <v>0</v>
      </c>
      <c r="BD28" s="10">
        <f>-(P28*COS(RADIANS($A$26))*COS(RADIANS(I28))+AB28*SIN(RADIANS(I28))+AN28*SIN(RADIANS($A$26))*COS(RADIANS(I28)))/(基本参数表!$H$22*基本参数表!$L$10)</f>
        <v>0</v>
      </c>
      <c r="BE28" s="9">
        <f>-(Q28*COS(RADIANS($A$26))*COS(RADIANS(L28))+AC28*SIN(RADIANS(L28))+AO28*SIN(RADIANS($A$26))*COS(RADIANS(L28)))/(基本参数表!$H$22*基本参数表!$L$10)</f>
        <v>0</v>
      </c>
      <c r="BF28" s="10">
        <f>(-F28*COS(RADIANS($A$26))*SIN(RADIANS(B28))+R28*COS(RADIANS(B28))-AD28*SIN(RADIANS($A$26))*SIN(RADIANS(B28)))/(基本参数表!$H$22*基本参数表!$L$10)</f>
        <v>0</v>
      </c>
      <c r="BG28" s="10">
        <f>(-I28*COS(RADIANS($A$26))*SIN(RADIANS(B28))+U28*COS(RADIANS(B28))-AG28*SIN(RADIANS($A$26))*SIN(RADIANS(B28)))/(基本参数表!$H$22*基本参数表!$L$10)</f>
        <v>0</v>
      </c>
      <c r="BH28" s="10">
        <f>(-L28*COS(RADIANS($A$26))*SIN(RADIANS(B28))+X28*COS(RADIANS(B28))-AJ28*SIN(RADIANS($A$26))*SIN(RADIANS(B28)))/(基本参数表!$H$22*基本参数表!$L$10)</f>
        <v>0</v>
      </c>
      <c r="BI28" s="10">
        <f>(-M28*COS(RADIANS($A$26))*SIN(RADIANS(B28))+Y28*COS(RADIANS(B28))-AK28*SIN(RADIANS($A$26))*SIN(RADIANS(B28)))/(基本参数表!$H$22*基本参数表!$L$10)</f>
        <v>0</v>
      </c>
      <c r="BJ28" s="10">
        <f>(-N28*COS(RADIANS($A$26))*SIN(RADIANS(B28))+Z28*COS(RADIANS(B28))-AL28*SIN(RADIANS($A$26))*SIN(RADIANS(B28)))/(基本参数表!$H$22*基本参数表!$L$10)</f>
        <v>0</v>
      </c>
      <c r="BK28" s="10">
        <f>(-O28*COS(RADIANS($A$26))*SIN(RADIANS(B28))+AA28*COS(RADIANS(B28))-AM28*SIN(RADIANS($A$26))*SIN(RADIANS(B28)))/(基本参数表!$H$22*基本参数表!$L$10)</f>
        <v>0</v>
      </c>
      <c r="BL28" s="10">
        <f>(-P28*COS(RADIANS($A$26))*SIN(RADIANS(B28))+AB28*COS(RADIANS(B28))-AN28*SIN(RADIANS($A$26))*SIN(RADIANS(B28)))/(基本参数表!$H$22*基本参数表!$L$10)</f>
        <v>0</v>
      </c>
      <c r="BM28" s="9">
        <f>(-Q28*COS(RADIANS($A$26))*SIN(RADIANS(B28))+AC28*COS(RADIANS(B28))-AO28*SIN(RADIANS($A$26))*SIN(RADIANS(B28)))/(基本参数表!$H$22*基本参数表!$L$10)</f>
        <v>0</v>
      </c>
      <c r="BN28" s="10" t="e">
        <f t="shared" si="10"/>
        <v>#DIV/0!</v>
      </c>
      <c r="BO28" s="10" t="e">
        <f t="shared" si="10"/>
        <v>#DIV/0!</v>
      </c>
      <c r="BP28" s="10" t="e">
        <f t="shared" si="10"/>
        <v>#DIV/0!</v>
      </c>
      <c r="BQ28" s="10" t="e">
        <f t="shared" si="10"/>
        <v>#DIV/0!</v>
      </c>
      <c r="BR28" s="9" t="e">
        <f t="shared" si="11"/>
        <v>#DIV/0!</v>
      </c>
      <c r="BS28" s="10"/>
      <c r="BT28" s="9"/>
      <c r="BU28" s="10"/>
      <c r="BV28" s="10">
        <f>BS28/(基本参数表!$H$22*基本参数表!$L$10*基本参数表!$H$6/1000)</f>
        <v>0</v>
      </c>
      <c r="BW28" s="9">
        <f>BT28/(基本参数表!$H$22*基本参数表!$L$10*基本参数表!$D$6/1000)</f>
        <v>0</v>
      </c>
      <c r="BX28" s="10">
        <f>BU28/(基本参数表!$H$22*基本参数表!$L$10*基本参数表!$H$6/1000)</f>
        <v>0</v>
      </c>
      <c r="BY28" s="22"/>
      <c r="BZ28" s="22"/>
    </row>
    <row r="29" spans="1:78">
      <c r="A29" s="68"/>
      <c r="B29" s="20">
        <v>6</v>
      </c>
      <c r="C29" s="10">
        <f t="shared" si="20"/>
        <v>0.99391605950069728</v>
      </c>
      <c r="D29" s="10">
        <f t="shared" si="21"/>
        <v>-3.4708313607970068E-2</v>
      </c>
      <c r="E29" s="10">
        <f t="shared" si="22"/>
        <v>0.10452846326765347</v>
      </c>
      <c r="F29" s="10"/>
      <c r="G29" s="10"/>
      <c r="H29" s="10"/>
      <c r="I29" s="23">
        <f t="shared" si="12"/>
        <v>0</v>
      </c>
      <c r="J29" s="10"/>
      <c r="K29" s="10"/>
      <c r="L29" s="23">
        <f t="shared" si="4"/>
        <v>0</v>
      </c>
      <c r="M29" s="10"/>
      <c r="N29" s="10"/>
      <c r="O29" s="10"/>
      <c r="P29" s="10"/>
      <c r="Q29" s="23">
        <f t="shared" si="0"/>
        <v>0</v>
      </c>
      <c r="R29" s="10"/>
      <c r="S29" s="10"/>
      <c r="T29" s="10"/>
      <c r="U29" s="23">
        <f t="shared" si="5"/>
        <v>0</v>
      </c>
      <c r="V29" s="10"/>
      <c r="W29" s="10"/>
      <c r="X29" s="23">
        <f t="shared" si="6"/>
        <v>0</v>
      </c>
      <c r="Y29" s="10"/>
      <c r="Z29" s="10"/>
      <c r="AA29" s="10"/>
      <c r="AB29" s="10"/>
      <c r="AC29" s="10">
        <f t="shared" si="7"/>
        <v>0</v>
      </c>
      <c r="AD29" s="10"/>
      <c r="AE29" s="10"/>
      <c r="AF29" s="10"/>
      <c r="AG29" s="23">
        <f t="shared" si="8"/>
        <v>0</v>
      </c>
      <c r="AH29" s="10"/>
      <c r="AI29" s="10"/>
      <c r="AJ29" s="23">
        <f t="shared" si="9"/>
        <v>0</v>
      </c>
      <c r="AK29" s="10"/>
      <c r="AL29" s="10"/>
      <c r="AM29" s="10"/>
      <c r="AN29" s="10"/>
      <c r="AO29" s="10">
        <f t="shared" si="1"/>
        <v>0</v>
      </c>
      <c r="AP29" s="10">
        <f>-(-F29*SIN(RADIANS($A$26))+AD29*COS(RADIANS($A$26)))/(基本参数表!$H$22*基本参数表!$L$10)</f>
        <v>0</v>
      </c>
      <c r="AQ29" s="10">
        <f>-(-I29*SIN(RADIANS($A$26))+AG29*COS(RADIANS($A$26)))/(基本参数表!$H$22*基本参数表!$L$10)</f>
        <v>0</v>
      </c>
      <c r="AR29" s="10">
        <f>-(-L29*SIN(RADIANS($A$26))+AJ29*COS(RADIANS($A$26)))/(基本参数表!$H$22*基本参数表!$L$10)</f>
        <v>0</v>
      </c>
      <c r="AS29" s="10">
        <f>-(-M29*SIN(RADIANS($A$26))+AK29*COS(RADIANS($A$26)))/(基本参数表!$H$22*基本参数表!$L$10)</f>
        <v>0</v>
      </c>
      <c r="AT29" s="10">
        <f>-(-N29*SIN(RADIANS($A$26))+AL29*COS(RADIANS($A$26)))/(基本参数表!$H$22*基本参数表!$L$10)</f>
        <v>0</v>
      </c>
      <c r="AU29" s="10">
        <f>-(-O29*SIN(RADIANS($A$26))+AM29*COS(RADIANS($A$26)))/(基本参数表!$H$22*基本参数表!$L$10)</f>
        <v>0</v>
      </c>
      <c r="AV29" s="10">
        <f>-(-P29*SIN(RADIANS($A$26))+AN29*COS(RADIANS($A$26)))/(基本参数表!$H$22*基本参数表!$L$10)</f>
        <v>0</v>
      </c>
      <c r="AW29" s="10">
        <f>-(-Q29*SIN(RADIANS($A$26))+AO29*COS(RADIANS($A$26)))/(基本参数表!$H$22*基本参数表!$L$10)</f>
        <v>0</v>
      </c>
      <c r="AX29" s="10">
        <f>-(F29*COS(RADIANS($A$26))*COS(RADIANS(B29))+R29*SIN(RADIANS(B29))+AD29*SIN(RADIANS($A$26))*COS(RADIANS(B29)))/(基本参数表!$H$22*基本参数表!$L$10)</f>
        <v>0</v>
      </c>
      <c r="AY29" s="10">
        <f>-(I29*COS(RADIANS($A$26))*COS(RADIANS(B29))+U29*SIN(RADIANS(B29))+AG29*SIN(RADIANS($A$26))*COS(RADIANS(B29)))/(基本参数表!$H$22*基本参数表!$L$10)</f>
        <v>0</v>
      </c>
      <c r="AZ29" s="10">
        <f>-(L29*COS(RADIANS($A$26))*COS(RADIANS(C29))+X29*SIN(RADIANS(C29))+AJ29*SIN(RADIANS($A$26))*COS(RADIANS(C29)))/(基本参数表!$H$22*基本参数表!$L$10)</f>
        <v>0</v>
      </c>
      <c r="BA29" s="10">
        <f>-(M29*COS(RADIANS($A$26))*COS(RADIANS(D29))+Y29*SIN(RADIANS(D29))+AK29*SIN(RADIANS($A$26))*COS(RADIANS(D29)))/(基本参数表!$H$22*基本参数表!$L$10)</f>
        <v>0</v>
      </c>
      <c r="BB29" s="10">
        <f>-(N29*COS(RADIANS($A$26))*COS(RADIANS(E29))+Z29*SIN(RADIANS(E29))+AL29*SIN(RADIANS($A$26))*COS(RADIANS(E29)))/(基本参数表!$H$22*基本参数表!$L$10)</f>
        <v>0</v>
      </c>
      <c r="BC29" s="10">
        <f>-(O29*COS(RADIANS($A$26))*COS(RADIANS(F29))+AA29*SIN(RADIANS(F29))+AM29*SIN(RADIANS($A$26))*COS(RADIANS(F29)))/(基本参数表!$H$22*基本参数表!$L$10)</f>
        <v>0</v>
      </c>
      <c r="BD29" s="10">
        <f>-(P29*COS(RADIANS($A$26))*COS(RADIANS(I29))+AB29*SIN(RADIANS(I29))+AN29*SIN(RADIANS($A$26))*COS(RADIANS(I29)))/(基本参数表!$H$22*基本参数表!$L$10)</f>
        <v>0</v>
      </c>
      <c r="BE29" s="9">
        <f>-(Q29*COS(RADIANS($A$26))*COS(RADIANS(L29))+AC29*SIN(RADIANS(L29))+AO29*SIN(RADIANS($A$26))*COS(RADIANS(L29)))/(基本参数表!$H$22*基本参数表!$L$10)</f>
        <v>0</v>
      </c>
      <c r="BF29" s="10">
        <f>(-F29*COS(RADIANS($A$26))*SIN(RADIANS(B29))+R29*COS(RADIANS(B29))-AD29*SIN(RADIANS($A$26))*SIN(RADIANS(B29)))/(基本参数表!$H$22*基本参数表!$L$10)</f>
        <v>0</v>
      </c>
      <c r="BG29" s="10">
        <f>(-I29*COS(RADIANS($A$26))*SIN(RADIANS(B29))+U29*COS(RADIANS(B29))-AG29*SIN(RADIANS($A$26))*SIN(RADIANS(B29)))/(基本参数表!$H$22*基本参数表!$L$10)</f>
        <v>0</v>
      </c>
      <c r="BH29" s="10">
        <f>(-L29*COS(RADIANS($A$26))*SIN(RADIANS(B29))+X29*COS(RADIANS(B29))-AJ29*SIN(RADIANS($A$26))*SIN(RADIANS(B29)))/(基本参数表!$H$22*基本参数表!$L$10)</f>
        <v>0</v>
      </c>
      <c r="BI29" s="10">
        <f>(-M29*COS(RADIANS($A$26))*SIN(RADIANS(B29))+Y29*COS(RADIANS(B29))-AK29*SIN(RADIANS($A$26))*SIN(RADIANS(B29)))/(基本参数表!$H$22*基本参数表!$L$10)</f>
        <v>0</v>
      </c>
      <c r="BJ29" s="10">
        <f>(-N29*COS(RADIANS($A$26))*SIN(RADIANS(B29))+Z29*COS(RADIANS(B29))-AL29*SIN(RADIANS($A$26))*SIN(RADIANS(B29)))/(基本参数表!$H$22*基本参数表!$L$10)</f>
        <v>0</v>
      </c>
      <c r="BK29" s="10">
        <f>(-O29*COS(RADIANS($A$26))*SIN(RADIANS(B29))+AA29*COS(RADIANS(B29))-AM29*SIN(RADIANS($A$26))*SIN(RADIANS(B29)))/(基本参数表!$H$22*基本参数表!$L$10)</f>
        <v>0</v>
      </c>
      <c r="BL29" s="10">
        <f>(-P29*COS(RADIANS($A$26))*SIN(RADIANS(B29))+AB29*COS(RADIANS(B29))-AN29*SIN(RADIANS($A$26))*SIN(RADIANS(B29)))/(基本参数表!$H$22*基本参数表!$L$10)</f>
        <v>0</v>
      </c>
      <c r="BM29" s="9">
        <f>(-Q29*COS(RADIANS($A$26))*SIN(RADIANS(B29))+AC29*COS(RADIANS(B29))-AO29*SIN(RADIANS($A$26))*SIN(RADIANS(B29)))/(基本参数表!$H$22*基本参数表!$L$10)</f>
        <v>0</v>
      </c>
      <c r="BN29" s="10" t="e">
        <f t="shared" si="10"/>
        <v>#DIV/0!</v>
      </c>
      <c r="BO29" s="10" t="e">
        <f t="shared" si="10"/>
        <v>#DIV/0!</v>
      </c>
      <c r="BP29" s="10" t="e">
        <f t="shared" si="10"/>
        <v>#DIV/0!</v>
      </c>
      <c r="BQ29" s="10" t="e">
        <f t="shared" si="10"/>
        <v>#DIV/0!</v>
      </c>
      <c r="BR29" s="9" t="e">
        <f t="shared" si="11"/>
        <v>#DIV/0!</v>
      </c>
      <c r="BS29" s="10"/>
      <c r="BT29" s="9"/>
      <c r="BU29" s="10"/>
      <c r="BV29" s="10">
        <f>BS29/(基本参数表!$H$22*基本参数表!$L$10*基本参数表!$H$6/1000)</f>
        <v>0</v>
      </c>
      <c r="BW29" s="9">
        <f>BT29/(基本参数表!$H$22*基本参数表!$L$10*基本参数表!$D$6/1000)</f>
        <v>0</v>
      </c>
      <c r="BX29" s="10">
        <f>BU29/(基本参数表!$H$22*基本参数表!$L$10*基本参数表!$H$6/1000)</f>
        <v>0</v>
      </c>
      <c r="BY29" s="22"/>
      <c r="BZ29" s="22"/>
    </row>
    <row r="30" spans="1:78">
      <c r="A30" s="68"/>
      <c r="B30" s="20">
        <v>8</v>
      </c>
      <c r="C30" s="10">
        <f t="shared" si="20"/>
        <v>0.98966482419024082</v>
      </c>
      <c r="D30" s="10">
        <f t="shared" si="21"/>
        <v>-3.4559857199638437E-2</v>
      </c>
      <c r="E30" s="10">
        <f t="shared" si="22"/>
        <v>0.13917310096006544</v>
      </c>
      <c r="F30" s="10"/>
      <c r="G30" s="10"/>
      <c r="H30" s="10"/>
      <c r="I30" s="23">
        <f t="shared" si="12"/>
        <v>0</v>
      </c>
      <c r="J30" s="10"/>
      <c r="K30" s="10"/>
      <c r="L30" s="23">
        <f t="shared" si="4"/>
        <v>0</v>
      </c>
      <c r="M30" s="10"/>
      <c r="N30" s="10"/>
      <c r="O30" s="10"/>
      <c r="P30" s="10"/>
      <c r="Q30" s="23">
        <f t="shared" si="0"/>
        <v>0</v>
      </c>
      <c r="R30" s="10"/>
      <c r="S30" s="10"/>
      <c r="T30" s="10"/>
      <c r="U30" s="23">
        <f t="shared" si="5"/>
        <v>0</v>
      </c>
      <c r="V30" s="10"/>
      <c r="W30" s="10"/>
      <c r="X30" s="23">
        <f t="shared" si="6"/>
        <v>0</v>
      </c>
      <c r="Y30" s="10"/>
      <c r="Z30" s="10"/>
      <c r="AA30" s="10"/>
      <c r="AB30" s="10"/>
      <c r="AC30" s="10">
        <f t="shared" si="7"/>
        <v>0</v>
      </c>
      <c r="AD30" s="10"/>
      <c r="AE30" s="10"/>
      <c r="AF30" s="10"/>
      <c r="AG30" s="23">
        <f t="shared" si="8"/>
        <v>0</v>
      </c>
      <c r="AH30" s="10"/>
      <c r="AI30" s="10"/>
      <c r="AJ30" s="23">
        <f t="shared" si="9"/>
        <v>0</v>
      </c>
      <c r="AK30" s="10"/>
      <c r="AL30" s="10"/>
      <c r="AM30" s="10"/>
      <c r="AN30" s="10"/>
      <c r="AO30" s="10">
        <f t="shared" si="1"/>
        <v>0</v>
      </c>
      <c r="AP30" s="10">
        <f>-(-F30*SIN(RADIANS($A$26))+AD30*COS(RADIANS($A$26)))/(基本参数表!$H$22*基本参数表!$L$10)</f>
        <v>0</v>
      </c>
      <c r="AQ30" s="10">
        <f>-(-I30*SIN(RADIANS($A$26))+AG30*COS(RADIANS($A$26)))/(基本参数表!$H$22*基本参数表!$L$10)</f>
        <v>0</v>
      </c>
      <c r="AR30" s="10">
        <f>-(-L30*SIN(RADIANS($A$26))+AJ30*COS(RADIANS($A$26)))/(基本参数表!$H$22*基本参数表!$L$10)</f>
        <v>0</v>
      </c>
      <c r="AS30" s="10">
        <f>-(-M30*SIN(RADIANS($A$26))+AK30*COS(RADIANS($A$26)))/(基本参数表!$H$22*基本参数表!$L$10)</f>
        <v>0</v>
      </c>
      <c r="AT30" s="10">
        <f>-(-N30*SIN(RADIANS($A$26))+AL30*COS(RADIANS($A$26)))/(基本参数表!$H$22*基本参数表!$L$10)</f>
        <v>0</v>
      </c>
      <c r="AU30" s="10">
        <f>-(-O30*SIN(RADIANS($A$26))+AM30*COS(RADIANS($A$26)))/(基本参数表!$H$22*基本参数表!$L$10)</f>
        <v>0</v>
      </c>
      <c r="AV30" s="10">
        <f>-(-P30*SIN(RADIANS($A$26))+AN30*COS(RADIANS($A$26)))/(基本参数表!$H$22*基本参数表!$L$10)</f>
        <v>0</v>
      </c>
      <c r="AW30" s="10">
        <f>-(-Q30*SIN(RADIANS($A$26))+AO30*COS(RADIANS($A$26)))/(基本参数表!$H$22*基本参数表!$L$10)</f>
        <v>0</v>
      </c>
      <c r="AX30" s="10">
        <f>-(F30*COS(RADIANS($A$26))*COS(RADIANS(B30))+R30*SIN(RADIANS(B30))+AD30*SIN(RADIANS($A$26))*COS(RADIANS(B30)))/(基本参数表!$H$22*基本参数表!$L$10)</f>
        <v>0</v>
      </c>
      <c r="AY30" s="10">
        <f>-(I30*COS(RADIANS($A$26))*COS(RADIANS(B30))+U30*SIN(RADIANS(B30))+AG30*SIN(RADIANS($A$26))*COS(RADIANS(B30)))/(基本参数表!$H$22*基本参数表!$L$10)</f>
        <v>0</v>
      </c>
      <c r="AZ30" s="10">
        <f>-(L30*COS(RADIANS($A$26))*COS(RADIANS(C30))+X30*SIN(RADIANS(C30))+AJ30*SIN(RADIANS($A$26))*COS(RADIANS(C30)))/(基本参数表!$H$22*基本参数表!$L$10)</f>
        <v>0</v>
      </c>
      <c r="BA30" s="10">
        <f>-(M30*COS(RADIANS($A$26))*COS(RADIANS(D30))+Y30*SIN(RADIANS(D30))+AK30*SIN(RADIANS($A$26))*COS(RADIANS(D30)))/(基本参数表!$H$22*基本参数表!$L$10)</f>
        <v>0</v>
      </c>
      <c r="BB30" s="10">
        <f>-(N30*COS(RADIANS($A$26))*COS(RADIANS(E30))+Z30*SIN(RADIANS(E30))+AL30*SIN(RADIANS($A$26))*COS(RADIANS(E30)))/(基本参数表!$H$22*基本参数表!$L$10)</f>
        <v>0</v>
      </c>
      <c r="BC30" s="10">
        <f>-(O30*COS(RADIANS($A$26))*COS(RADIANS(F30))+AA30*SIN(RADIANS(F30))+AM30*SIN(RADIANS($A$26))*COS(RADIANS(F30)))/(基本参数表!$H$22*基本参数表!$L$10)</f>
        <v>0</v>
      </c>
      <c r="BD30" s="10">
        <f>-(P30*COS(RADIANS($A$26))*COS(RADIANS(I30))+AB30*SIN(RADIANS(I30))+AN30*SIN(RADIANS($A$26))*COS(RADIANS(I30)))/(基本参数表!$H$22*基本参数表!$L$10)</f>
        <v>0</v>
      </c>
      <c r="BE30" s="9">
        <f>-(Q30*COS(RADIANS($A$26))*COS(RADIANS(L30))+AC30*SIN(RADIANS(L30))+AO30*SIN(RADIANS($A$26))*COS(RADIANS(L30)))/(基本参数表!$H$22*基本参数表!$L$10)</f>
        <v>0</v>
      </c>
      <c r="BF30" s="10">
        <f>(-F30*COS(RADIANS($A$26))*SIN(RADIANS(B30))+R30*COS(RADIANS(B30))-AD30*SIN(RADIANS($A$26))*SIN(RADIANS(B30)))/(基本参数表!$H$22*基本参数表!$L$10)</f>
        <v>0</v>
      </c>
      <c r="BG30" s="10">
        <f>(-I30*COS(RADIANS($A$26))*SIN(RADIANS(B30))+U30*COS(RADIANS(B30))-AG30*SIN(RADIANS($A$26))*SIN(RADIANS(B30)))/(基本参数表!$H$22*基本参数表!$L$10)</f>
        <v>0</v>
      </c>
      <c r="BH30" s="10">
        <f>(-L30*COS(RADIANS($A$26))*SIN(RADIANS(B30))+X30*COS(RADIANS(B30))-AJ30*SIN(RADIANS($A$26))*SIN(RADIANS(B30)))/(基本参数表!$H$22*基本参数表!$L$10)</f>
        <v>0</v>
      </c>
      <c r="BI30" s="10">
        <f>(-M30*COS(RADIANS($A$26))*SIN(RADIANS(B30))+Y30*COS(RADIANS(B30))-AK30*SIN(RADIANS($A$26))*SIN(RADIANS(B30)))/(基本参数表!$H$22*基本参数表!$L$10)</f>
        <v>0</v>
      </c>
      <c r="BJ30" s="10">
        <f>(-N30*COS(RADIANS($A$26))*SIN(RADIANS(B30))+Z30*COS(RADIANS(B30))-AL30*SIN(RADIANS($A$26))*SIN(RADIANS(B30)))/(基本参数表!$H$22*基本参数表!$L$10)</f>
        <v>0</v>
      </c>
      <c r="BK30" s="10">
        <f>(-O30*COS(RADIANS($A$26))*SIN(RADIANS(B30))+AA30*COS(RADIANS(B30))-AM30*SIN(RADIANS($A$26))*SIN(RADIANS(B30)))/(基本参数表!$H$22*基本参数表!$L$10)</f>
        <v>0</v>
      </c>
      <c r="BL30" s="10">
        <f>(-P30*COS(RADIANS($A$26))*SIN(RADIANS(B30))+AB30*COS(RADIANS(B30))-AN30*SIN(RADIANS($A$26))*SIN(RADIANS(B30)))/(基本参数表!$H$22*基本参数表!$L$10)</f>
        <v>0</v>
      </c>
      <c r="BM30" s="9">
        <f>(-Q30*COS(RADIANS($A$26))*SIN(RADIANS(B30))+AC30*COS(RADIANS(B30))-AO30*SIN(RADIANS($A$26))*SIN(RADIANS(B30)))/(基本参数表!$H$22*基本参数表!$L$10)</f>
        <v>0</v>
      </c>
      <c r="BN30" s="10" t="e">
        <f t="shared" si="10"/>
        <v>#DIV/0!</v>
      </c>
      <c r="BO30" s="10" t="e">
        <f t="shared" si="10"/>
        <v>#DIV/0!</v>
      </c>
      <c r="BP30" s="10" t="e">
        <f t="shared" si="10"/>
        <v>#DIV/0!</v>
      </c>
      <c r="BQ30" s="10" t="e">
        <f t="shared" si="10"/>
        <v>#DIV/0!</v>
      </c>
      <c r="BR30" s="9" t="e">
        <f t="shared" si="11"/>
        <v>#DIV/0!</v>
      </c>
      <c r="BS30" s="10"/>
      <c r="BT30" s="9"/>
      <c r="BU30" s="10"/>
      <c r="BV30" s="10">
        <f>BS30/(基本参数表!$H$22*基本参数表!$L$10*基本参数表!$H$6/1000)</f>
        <v>0</v>
      </c>
      <c r="BW30" s="9">
        <f>BT30/(基本参数表!$H$22*基本参数表!$L$10*基本参数表!$D$6/1000)</f>
        <v>0</v>
      </c>
      <c r="BX30" s="10">
        <f>BU30/(基本参数表!$H$22*基本参数表!$L$10*基本参数表!$H$6/1000)</f>
        <v>0</v>
      </c>
      <c r="BY30" s="22"/>
      <c r="BZ30" s="22"/>
    </row>
    <row r="31" spans="1:78">
      <c r="A31" s="68"/>
      <c r="B31" s="20">
        <v>10</v>
      </c>
      <c r="C31" s="10">
        <f t="shared" si="20"/>
        <v>0.98420783473768791</v>
      </c>
      <c r="D31" s="10">
        <f t="shared" si="21"/>
        <v>-3.4369294928846945E-2</v>
      </c>
      <c r="E31" s="10">
        <f t="shared" si="22"/>
        <v>0.17364817766693033</v>
      </c>
      <c r="F31" s="10"/>
      <c r="G31" s="10"/>
      <c r="H31" s="10"/>
      <c r="I31" s="23">
        <f t="shared" si="12"/>
        <v>0</v>
      </c>
      <c r="J31" s="10"/>
      <c r="K31" s="10"/>
      <c r="L31" s="23">
        <f t="shared" si="4"/>
        <v>0</v>
      </c>
      <c r="M31" s="10"/>
      <c r="N31" s="10"/>
      <c r="O31" s="10"/>
      <c r="P31" s="10"/>
      <c r="Q31" s="23">
        <f t="shared" si="0"/>
        <v>0</v>
      </c>
      <c r="R31" s="10"/>
      <c r="S31" s="10"/>
      <c r="T31" s="10"/>
      <c r="U31" s="23">
        <f t="shared" si="5"/>
        <v>0</v>
      </c>
      <c r="V31" s="10"/>
      <c r="W31" s="10"/>
      <c r="X31" s="23">
        <f t="shared" si="6"/>
        <v>0</v>
      </c>
      <c r="Y31" s="10"/>
      <c r="Z31" s="10"/>
      <c r="AA31" s="10"/>
      <c r="AB31" s="10"/>
      <c r="AC31" s="10">
        <f t="shared" si="7"/>
        <v>0</v>
      </c>
      <c r="AD31" s="10"/>
      <c r="AE31" s="10"/>
      <c r="AF31" s="10"/>
      <c r="AG31" s="23">
        <f t="shared" si="8"/>
        <v>0</v>
      </c>
      <c r="AH31" s="10"/>
      <c r="AI31" s="10"/>
      <c r="AJ31" s="23">
        <f t="shared" si="9"/>
        <v>0</v>
      </c>
      <c r="AK31" s="10"/>
      <c r="AL31" s="10"/>
      <c r="AM31" s="10"/>
      <c r="AN31" s="10"/>
      <c r="AO31" s="10">
        <f t="shared" si="1"/>
        <v>0</v>
      </c>
      <c r="AP31" s="10">
        <f>-(-F31*SIN(RADIANS($A$26))+AD31*COS(RADIANS($A$26)))/(基本参数表!$H$22*基本参数表!$L$10)</f>
        <v>0</v>
      </c>
      <c r="AQ31" s="10">
        <f>-(-I31*SIN(RADIANS($A$26))+AG31*COS(RADIANS($A$26)))/(基本参数表!$H$22*基本参数表!$L$10)</f>
        <v>0</v>
      </c>
      <c r="AR31" s="10">
        <f>-(-L31*SIN(RADIANS($A$26))+AJ31*COS(RADIANS($A$26)))/(基本参数表!$H$22*基本参数表!$L$10)</f>
        <v>0</v>
      </c>
      <c r="AS31" s="10">
        <f>-(-M31*SIN(RADIANS($A$26))+AK31*COS(RADIANS($A$26)))/(基本参数表!$H$22*基本参数表!$L$10)</f>
        <v>0</v>
      </c>
      <c r="AT31" s="10">
        <f>-(-N31*SIN(RADIANS($A$26))+AL31*COS(RADIANS($A$26)))/(基本参数表!$H$22*基本参数表!$L$10)</f>
        <v>0</v>
      </c>
      <c r="AU31" s="10">
        <f>-(-O31*SIN(RADIANS($A$26))+AM31*COS(RADIANS($A$26)))/(基本参数表!$H$22*基本参数表!$L$10)</f>
        <v>0</v>
      </c>
      <c r="AV31" s="10">
        <f>-(-P31*SIN(RADIANS($A$26))+AN31*COS(RADIANS($A$26)))/(基本参数表!$H$22*基本参数表!$L$10)</f>
        <v>0</v>
      </c>
      <c r="AW31" s="10">
        <f>-(-Q31*SIN(RADIANS($A$26))+AO31*COS(RADIANS($A$26)))/(基本参数表!$H$22*基本参数表!$L$10)</f>
        <v>0</v>
      </c>
      <c r="AX31" s="10">
        <f>-(F31*COS(RADIANS($A$26))*COS(RADIANS(B31))+R31*SIN(RADIANS(B31))+AD31*SIN(RADIANS($A$26))*COS(RADIANS(B31)))/(基本参数表!$H$22*基本参数表!$L$10)</f>
        <v>0</v>
      </c>
      <c r="AY31" s="10">
        <f>-(I31*COS(RADIANS($A$26))*COS(RADIANS(B31))+U31*SIN(RADIANS(B31))+AG31*SIN(RADIANS($A$26))*COS(RADIANS(B31)))/(基本参数表!$H$22*基本参数表!$L$10)</f>
        <v>0</v>
      </c>
      <c r="AZ31" s="10">
        <f>-(L31*COS(RADIANS($A$26))*COS(RADIANS(C31))+X31*SIN(RADIANS(C31))+AJ31*SIN(RADIANS($A$26))*COS(RADIANS(C31)))/(基本参数表!$H$22*基本参数表!$L$10)</f>
        <v>0</v>
      </c>
      <c r="BA31" s="10">
        <f>-(M31*COS(RADIANS($A$26))*COS(RADIANS(D31))+Y31*SIN(RADIANS(D31))+AK31*SIN(RADIANS($A$26))*COS(RADIANS(D31)))/(基本参数表!$H$22*基本参数表!$L$10)</f>
        <v>0</v>
      </c>
      <c r="BB31" s="10">
        <f>-(N31*COS(RADIANS($A$26))*COS(RADIANS(E31))+Z31*SIN(RADIANS(E31))+AL31*SIN(RADIANS($A$26))*COS(RADIANS(E31)))/(基本参数表!$H$22*基本参数表!$L$10)</f>
        <v>0</v>
      </c>
      <c r="BC31" s="10">
        <f>-(O31*COS(RADIANS($A$26))*COS(RADIANS(F31))+AA31*SIN(RADIANS(F31))+AM31*SIN(RADIANS($A$26))*COS(RADIANS(F31)))/(基本参数表!$H$22*基本参数表!$L$10)</f>
        <v>0</v>
      </c>
      <c r="BD31" s="10">
        <f>-(P31*COS(RADIANS($A$26))*COS(RADIANS(I31))+AB31*SIN(RADIANS(I31))+AN31*SIN(RADIANS($A$26))*COS(RADIANS(I31)))/(基本参数表!$H$22*基本参数表!$L$10)</f>
        <v>0</v>
      </c>
      <c r="BE31" s="9">
        <f>-(Q31*COS(RADIANS($A$26))*COS(RADIANS(L31))+AC31*SIN(RADIANS(L31))+AO31*SIN(RADIANS($A$26))*COS(RADIANS(L31)))/(基本参数表!$H$22*基本参数表!$L$10)</f>
        <v>0</v>
      </c>
      <c r="BF31" s="10">
        <f>(-F31*COS(RADIANS($A$26))*SIN(RADIANS(B31))+R31*COS(RADIANS(B31))-AD31*SIN(RADIANS($A$26))*SIN(RADIANS(B31)))/(基本参数表!$H$22*基本参数表!$L$10)</f>
        <v>0</v>
      </c>
      <c r="BG31" s="10">
        <f>(-I31*COS(RADIANS($A$26))*SIN(RADIANS(B31))+U31*COS(RADIANS(B31))-AG31*SIN(RADIANS($A$26))*SIN(RADIANS(B31)))/(基本参数表!$H$22*基本参数表!$L$10)</f>
        <v>0</v>
      </c>
      <c r="BH31" s="10">
        <f>(-L31*COS(RADIANS($A$26))*SIN(RADIANS(B31))+X31*COS(RADIANS(B31))-AJ31*SIN(RADIANS($A$26))*SIN(RADIANS(B31)))/(基本参数表!$H$22*基本参数表!$L$10)</f>
        <v>0</v>
      </c>
      <c r="BI31" s="10">
        <f>(-M31*COS(RADIANS($A$26))*SIN(RADIANS(B31))+Y31*COS(RADIANS(B31))-AK31*SIN(RADIANS($A$26))*SIN(RADIANS(B31)))/(基本参数表!$H$22*基本参数表!$L$10)</f>
        <v>0</v>
      </c>
      <c r="BJ31" s="10">
        <f>(-N31*COS(RADIANS($A$26))*SIN(RADIANS(B31))+Z31*COS(RADIANS(B31))-AL31*SIN(RADIANS($A$26))*SIN(RADIANS(B31)))/(基本参数表!$H$22*基本参数表!$L$10)</f>
        <v>0</v>
      </c>
      <c r="BK31" s="10">
        <f>(-O31*COS(RADIANS($A$26))*SIN(RADIANS(B31))+AA31*COS(RADIANS(B31))-AM31*SIN(RADIANS($A$26))*SIN(RADIANS(B31)))/(基本参数表!$H$22*基本参数表!$L$10)</f>
        <v>0</v>
      </c>
      <c r="BL31" s="10">
        <f>(-P31*COS(RADIANS($A$26))*SIN(RADIANS(B31))+AB31*COS(RADIANS(B31))-AN31*SIN(RADIANS($A$26))*SIN(RADIANS(B31)))/(基本参数表!$H$22*基本参数表!$L$10)</f>
        <v>0</v>
      </c>
      <c r="BM31" s="9">
        <f>(-Q31*COS(RADIANS($A$26))*SIN(RADIANS(B31))+AC31*COS(RADIANS(B31))-AO31*SIN(RADIANS($A$26))*SIN(RADIANS(B31)))/(基本参数表!$H$22*基本参数表!$L$10)</f>
        <v>0</v>
      </c>
      <c r="BN31" s="10" t="e">
        <f t="shared" si="10"/>
        <v>#DIV/0!</v>
      </c>
      <c r="BO31" s="10" t="e">
        <f t="shared" si="10"/>
        <v>#DIV/0!</v>
      </c>
      <c r="BP31" s="10" t="e">
        <f t="shared" si="10"/>
        <v>#DIV/0!</v>
      </c>
      <c r="BQ31" s="10" t="e">
        <f t="shared" si="10"/>
        <v>#DIV/0!</v>
      </c>
      <c r="BR31" s="9" t="e">
        <f t="shared" si="11"/>
        <v>#DIV/0!</v>
      </c>
      <c r="BS31" s="10"/>
      <c r="BT31" s="9"/>
      <c r="BU31" s="10"/>
      <c r="BV31" s="10">
        <f>BS31/(基本参数表!$H$22*基本参数表!$L$10*基本参数表!$H$6/1000)</f>
        <v>0</v>
      </c>
      <c r="BW31" s="9">
        <f>BT31/(基本参数表!$H$22*基本参数表!$L$10*基本参数表!$D$6/1000)</f>
        <v>0</v>
      </c>
      <c r="BX31" s="10">
        <f>BU31/(基本参数表!$H$22*基本参数表!$L$10*基本参数表!$H$6/1000)</f>
        <v>0</v>
      </c>
      <c r="BY31" s="22"/>
      <c r="BZ31" s="22"/>
    </row>
    <row r="32" spans="1:78">
      <c r="A32" s="68"/>
      <c r="B32" s="19">
        <v>15</v>
      </c>
      <c r="C32" s="7">
        <f t="shared" si="20"/>
        <v>0.96533741037413545</v>
      </c>
      <c r="D32" s="7">
        <f t="shared" si="21"/>
        <v>-3.3710325189435862E-2</v>
      </c>
      <c r="E32" s="7">
        <f t="shared" si="22"/>
        <v>0.25881904510252074</v>
      </c>
      <c r="F32" s="7"/>
      <c r="G32" s="7"/>
      <c r="H32" s="7"/>
      <c r="I32" s="23">
        <f t="shared" si="12"/>
        <v>0</v>
      </c>
      <c r="J32" s="7"/>
      <c r="K32" s="7"/>
      <c r="L32" s="23">
        <f t="shared" si="4"/>
        <v>0</v>
      </c>
      <c r="M32" s="7"/>
      <c r="N32" s="7"/>
      <c r="O32" s="7"/>
      <c r="P32" s="7"/>
      <c r="Q32" s="23">
        <f t="shared" si="0"/>
        <v>0</v>
      </c>
      <c r="R32" s="7"/>
      <c r="S32" s="7"/>
      <c r="T32" s="7"/>
      <c r="U32" s="23">
        <f t="shared" si="5"/>
        <v>0</v>
      </c>
      <c r="V32" s="7"/>
      <c r="W32" s="7"/>
      <c r="X32" s="23">
        <f t="shared" si="6"/>
        <v>0</v>
      </c>
      <c r="Y32" s="7"/>
      <c r="Z32" s="7"/>
      <c r="AA32" s="7"/>
      <c r="AB32" s="7"/>
      <c r="AC32" s="10">
        <f t="shared" si="7"/>
        <v>0</v>
      </c>
      <c r="AD32" s="7"/>
      <c r="AE32" s="7"/>
      <c r="AF32" s="7"/>
      <c r="AG32" s="23">
        <f t="shared" si="8"/>
        <v>0</v>
      </c>
      <c r="AH32" s="7"/>
      <c r="AI32" s="7"/>
      <c r="AJ32" s="23">
        <f t="shared" si="9"/>
        <v>0</v>
      </c>
      <c r="AK32" s="7"/>
      <c r="AL32" s="7"/>
      <c r="AM32" s="7"/>
      <c r="AN32" s="7"/>
      <c r="AO32" s="10">
        <f t="shared" si="1"/>
        <v>0</v>
      </c>
      <c r="AP32" s="7">
        <f>-(-F32*SIN(RADIANS($A$26))+AD32*COS(RADIANS($A$26)))/(基本参数表!$H$22*基本参数表!$L$10)</f>
        <v>0</v>
      </c>
      <c r="AQ32" s="7">
        <f>-(-I32*SIN(RADIANS($A$26))+AG32*COS(RADIANS($A$26)))/(基本参数表!$H$22*基本参数表!$L$10)</f>
        <v>0</v>
      </c>
      <c r="AR32" s="7">
        <f>-(-L32*SIN(RADIANS($A$26))+AJ32*COS(RADIANS($A$26)))/(基本参数表!$H$22*基本参数表!$L$10)</f>
        <v>0</v>
      </c>
      <c r="AS32" s="7">
        <f>-(-M32*SIN(RADIANS($A$26))+AK32*COS(RADIANS($A$26)))/(基本参数表!$H$22*基本参数表!$L$10)</f>
        <v>0</v>
      </c>
      <c r="AT32" s="7">
        <f>-(-N32*SIN(RADIANS($A$26))+AL32*COS(RADIANS($A$26)))/(基本参数表!$H$22*基本参数表!$L$10)</f>
        <v>0</v>
      </c>
      <c r="AU32" s="7">
        <f>-(-O32*SIN(RADIANS($A$26))+AM32*COS(RADIANS($A$26)))/(基本参数表!$H$22*基本参数表!$L$10)</f>
        <v>0</v>
      </c>
      <c r="AV32" s="7">
        <f>-(-P32*SIN(RADIANS($A$26))+AN32*COS(RADIANS($A$26)))/(基本参数表!$H$22*基本参数表!$L$10)</f>
        <v>0</v>
      </c>
      <c r="AW32" s="7">
        <f>-(-Q32*SIN(RADIANS($A$26))+AO32*COS(RADIANS($A$26)))/(基本参数表!$H$22*基本参数表!$L$10)</f>
        <v>0</v>
      </c>
      <c r="AX32" s="7">
        <f>-(F32*COS(RADIANS($A$26))*COS(RADIANS(B32))+R32*SIN(RADIANS(B32))+AD32*SIN(RADIANS($A$26))*COS(RADIANS(B32)))/(基本参数表!$H$22*基本参数表!$L$10)</f>
        <v>0</v>
      </c>
      <c r="AY32" s="7">
        <f>-(I32*COS(RADIANS($A$26))*COS(RADIANS(B32))+U32*SIN(RADIANS(B32))+AG32*SIN(RADIANS($A$26))*COS(RADIANS(B32)))/(基本参数表!$H$22*基本参数表!$L$10)</f>
        <v>0</v>
      </c>
      <c r="AZ32" s="7">
        <f>-(L32*COS(RADIANS($A$26))*COS(RADIANS(C32))+X32*SIN(RADIANS(C32))+AJ32*SIN(RADIANS($A$26))*COS(RADIANS(C32)))/(基本参数表!$H$22*基本参数表!$L$10)</f>
        <v>0</v>
      </c>
      <c r="BA32" s="7">
        <f>-(M32*COS(RADIANS($A$26))*COS(RADIANS(D32))+Y32*SIN(RADIANS(D32))+AK32*SIN(RADIANS($A$26))*COS(RADIANS(D32)))/(基本参数表!$H$22*基本参数表!$L$10)</f>
        <v>0</v>
      </c>
      <c r="BB32" s="7">
        <f>-(N32*COS(RADIANS($A$26))*COS(RADIANS(E32))+Z32*SIN(RADIANS(E32))+AL32*SIN(RADIANS($A$26))*COS(RADIANS(E32)))/(基本参数表!$H$22*基本参数表!$L$10)</f>
        <v>0</v>
      </c>
      <c r="BC32" s="7">
        <f>-(O32*COS(RADIANS($A$26))*COS(RADIANS(F32))+AA32*SIN(RADIANS(F32))+AM32*SIN(RADIANS($A$26))*COS(RADIANS(F32)))/(基本参数表!$H$22*基本参数表!$L$10)</f>
        <v>0</v>
      </c>
      <c r="BD32" s="7">
        <f>-(P32*COS(RADIANS($A$26))*COS(RADIANS(I32))+AB32*SIN(RADIANS(I32))+AN32*SIN(RADIANS($A$26))*COS(RADIANS(I32)))/(基本参数表!$H$22*基本参数表!$L$10)</f>
        <v>0</v>
      </c>
      <c r="BE32" s="9">
        <f>-(Q32*COS(RADIANS($A$26))*COS(RADIANS(L32))+AC32*SIN(RADIANS(L32))+AO32*SIN(RADIANS($A$26))*COS(RADIANS(L32)))/(基本参数表!$H$22*基本参数表!$L$10)</f>
        <v>0</v>
      </c>
      <c r="BF32" s="7">
        <f>(-F32*COS(RADIANS($A$26))*SIN(RADIANS(B32))+R32*COS(RADIANS(B32))-AD32*SIN(RADIANS($A$26))*SIN(RADIANS(B32)))/(基本参数表!$H$22*基本参数表!$L$10)</f>
        <v>0</v>
      </c>
      <c r="BG32" s="7">
        <f>(-I32*COS(RADIANS($A$26))*SIN(RADIANS(B32))+U32*COS(RADIANS(B32))-AG32*SIN(RADIANS($A$26))*SIN(RADIANS(B32)))/(基本参数表!$H$22*基本参数表!$L$10)</f>
        <v>0</v>
      </c>
      <c r="BH32" s="7">
        <f>(-L32*COS(RADIANS($A$26))*SIN(RADIANS(B32))+X32*COS(RADIANS(B32))-AJ32*SIN(RADIANS($A$26))*SIN(RADIANS(B32)))/(基本参数表!$H$22*基本参数表!$L$10)</f>
        <v>0</v>
      </c>
      <c r="BI32" s="7">
        <f>(-M32*COS(RADIANS($A$26))*SIN(RADIANS(B32))+Y32*COS(RADIANS(B32))-AK32*SIN(RADIANS($A$26))*SIN(RADIANS(B32)))/(基本参数表!$H$22*基本参数表!$L$10)</f>
        <v>0</v>
      </c>
      <c r="BJ32" s="7">
        <f>(-N32*COS(RADIANS($A$26))*SIN(RADIANS(B32))+Z32*COS(RADIANS(B32))-AL32*SIN(RADIANS($A$26))*SIN(RADIANS(B32)))/(基本参数表!$H$22*基本参数表!$L$10)</f>
        <v>0</v>
      </c>
      <c r="BK32" s="7">
        <f>(-O32*COS(RADIANS($A$26))*SIN(RADIANS(B32))+AA32*COS(RADIANS(B32))-AM32*SIN(RADIANS($A$26))*SIN(RADIANS(B32)))/(基本参数表!$H$22*基本参数表!$L$10)</f>
        <v>0</v>
      </c>
      <c r="BL32" s="7">
        <f>(-P32*COS(RADIANS($A$26))*SIN(RADIANS(B32))+AB32*COS(RADIANS(B32))-AN32*SIN(RADIANS($A$26))*SIN(RADIANS(B32)))/(基本参数表!$H$22*基本参数表!$L$10)</f>
        <v>0</v>
      </c>
      <c r="BM32" s="9">
        <f>(-Q32*COS(RADIANS($A$26))*SIN(RADIANS(B32))+AC32*COS(RADIANS(B32))-AO32*SIN(RADIANS($A$26))*SIN(RADIANS(B32)))/(基本参数表!$H$22*基本参数表!$L$10)</f>
        <v>0</v>
      </c>
      <c r="BN32" s="7" t="e">
        <f t="shared" si="10"/>
        <v>#DIV/0!</v>
      </c>
      <c r="BO32" s="7" t="e">
        <f t="shared" si="10"/>
        <v>#DIV/0!</v>
      </c>
      <c r="BP32" s="7" t="e">
        <f t="shared" si="10"/>
        <v>#DIV/0!</v>
      </c>
      <c r="BQ32" s="7" t="e">
        <f t="shared" si="10"/>
        <v>#DIV/0!</v>
      </c>
      <c r="BR32" s="9" t="e">
        <f t="shared" si="11"/>
        <v>#DIV/0!</v>
      </c>
      <c r="BS32" s="7"/>
      <c r="BT32" s="9"/>
      <c r="BU32" s="7"/>
      <c r="BV32" s="7">
        <f>BS32/(基本参数表!$H$22*基本参数表!$L$10*基本参数表!$H$6/1000)</f>
        <v>0</v>
      </c>
      <c r="BW32" s="9">
        <f>BT32/(基本参数表!$H$22*基本参数表!$L$10*基本参数表!$D$6/1000)</f>
        <v>0</v>
      </c>
      <c r="BX32" s="7">
        <f>BU32/(基本参数表!$H$22*基本参数表!$L$10*基本参数表!$H$6/1000)</f>
        <v>0</v>
      </c>
      <c r="BY32" s="26"/>
      <c r="BZ32" s="26"/>
    </row>
    <row r="33" spans="1:78">
      <c r="A33" s="77">
        <v>0</v>
      </c>
      <c r="B33" s="41">
        <v>0</v>
      </c>
      <c r="C33" s="9">
        <f t="shared" ref="C33:C39" si="23">COS(RADIANS($A$33))*COS(RADIANS(B33))</f>
        <v>1</v>
      </c>
      <c r="D33" s="9">
        <f t="shared" ref="D33:D39" si="24">SIN(RADIANS($A$33))*COS(RADIANS(B33))</f>
        <v>0</v>
      </c>
      <c r="E33" s="9">
        <f>SIN(RADIANS(B33))</f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42"/>
      <c r="BZ33" s="42"/>
    </row>
    <row r="34" spans="1:78">
      <c r="A34" s="78"/>
      <c r="B34" s="41">
        <v>2</v>
      </c>
      <c r="C34" s="9">
        <f t="shared" si="23"/>
        <v>0.99939082701909576</v>
      </c>
      <c r="D34" s="9">
        <f t="shared" si="24"/>
        <v>0</v>
      </c>
      <c r="E34" s="9">
        <f>SIN(RADIANS(B34))</f>
        <v>3.4899496702500969E-2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42"/>
      <c r="BZ34" s="42"/>
    </row>
    <row r="35" spans="1:78">
      <c r="A35" s="78"/>
      <c r="B35" s="41">
        <v>4</v>
      </c>
      <c r="C35" s="9">
        <f t="shared" si="23"/>
        <v>0.9975640502598242</v>
      </c>
      <c r="D35" s="9">
        <f t="shared" si="24"/>
        <v>0</v>
      </c>
      <c r="E35" s="9">
        <f t="shared" ref="E35:E39" si="25">SIN(RADIANS(B35))</f>
        <v>6.9756473744125302E-2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42"/>
      <c r="BZ35" s="42"/>
    </row>
    <row r="36" spans="1:78">
      <c r="A36" s="78"/>
      <c r="B36" s="41">
        <v>6</v>
      </c>
      <c r="C36" s="9">
        <f t="shared" si="23"/>
        <v>0.99452189536827329</v>
      </c>
      <c r="D36" s="9">
        <f t="shared" si="24"/>
        <v>0</v>
      </c>
      <c r="E36" s="9">
        <f t="shared" si="25"/>
        <v>0.10452846326765347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42"/>
      <c r="BZ36" s="42"/>
    </row>
    <row r="37" spans="1:78">
      <c r="A37" s="78"/>
      <c r="B37" s="41">
        <v>8</v>
      </c>
      <c r="C37" s="9">
        <f t="shared" si="23"/>
        <v>0.99026806874157036</v>
      </c>
      <c r="D37" s="9">
        <f t="shared" si="24"/>
        <v>0</v>
      </c>
      <c r="E37" s="9">
        <f t="shared" si="25"/>
        <v>0.13917310096006544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42"/>
      <c r="BZ37" s="42"/>
    </row>
    <row r="38" spans="1:78">
      <c r="A38" s="78"/>
      <c r="B38" s="41">
        <v>10</v>
      </c>
      <c r="C38" s="9">
        <f t="shared" si="23"/>
        <v>0.98480775301220802</v>
      </c>
      <c r="D38" s="9">
        <f t="shared" si="24"/>
        <v>0</v>
      </c>
      <c r="E38" s="9">
        <f t="shared" si="25"/>
        <v>0.17364817766693033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42"/>
      <c r="BZ38" s="42"/>
    </row>
    <row r="39" spans="1:78">
      <c r="A39" s="79"/>
      <c r="B39" s="41">
        <v>15</v>
      </c>
      <c r="C39" s="9">
        <f t="shared" si="23"/>
        <v>0.96592582628906831</v>
      </c>
      <c r="D39" s="9">
        <f t="shared" si="24"/>
        <v>0</v>
      </c>
      <c r="E39" s="9">
        <f t="shared" si="25"/>
        <v>0.25881904510252074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42"/>
      <c r="BZ39" s="42"/>
    </row>
    <row r="40" spans="1:78">
      <c r="A40" s="68">
        <v>2</v>
      </c>
      <c r="B40" s="20">
        <v>0</v>
      </c>
      <c r="C40" s="10">
        <f t="shared" ref="C40:C46" si="26">COS(RADIANS($A$40))*COS(RADIANS(B40))</f>
        <v>0.99939082701909576</v>
      </c>
      <c r="D40" s="10">
        <f t="shared" ref="D40:D46" si="27">SIN(RADIANS($A$40))*COS(RADIANS(B40))</f>
        <v>3.4899496702500969E-2</v>
      </c>
      <c r="E40" s="10">
        <f>SIN(RADIANS(B40))</f>
        <v>0</v>
      </c>
      <c r="F40" s="10"/>
      <c r="G40" s="10"/>
      <c r="H40" s="10"/>
      <c r="I40" s="10"/>
      <c r="J40" s="4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22"/>
      <c r="BZ40" s="22"/>
    </row>
    <row r="41" spans="1:78">
      <c r="A41" s="68"/>
      <c r="B41" s="20">
        <v>2</v>
      </c>
      <c r="C41" s="10">
        <f t="shared" si="26"/>
        <v>0.99878202512991221</v>
      </c>
      <c r="D41" s="10">
        <f t="shared" si="27"/>
        <v>3.4878236872062651E-2</v>
      </c>
      <c r="E41" s="10">
        <f>SIN(RADIANS(B41))</f>
        <v>3.4899496702500969E-2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22"/>
      <c r="BZ41" s="22"/>
    </row>
    <row r="42" spans="1:78">
      <c r="A42" s="68"/>
      <c r="B42" s="20">
        <v>4</v>
      </c>
      <c r="C42" s="10">
        <f t="shared" si="26"/>
        <v>0.99695636119368447</v>
      </c>
      <c r="D42" s="10">
        <f t="shared" si="27"/>
        <v>3.4814483282576247E-2</v>
      </c>
      <c r="E42" s="10">
        <f t="shared" ref="E42:E46" si="28">SIN(RADIANS(B42))</f>
        <v>6.9756473744125302E-2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22"/>
      <c r="BZ42" s="22"/>
    </row>
    <row r="43" spans="1:78">
      <c r="A43" s="68"/>
      <c r="B43" s="19">
        <v>6</v>
      </c>
      <c r="C43" s="7">
        <f t="shared" si="26"/>
        <v>0.99391605950069728</v>
      </c>
      <c r="D43" s="7">
        <f t="shared" si="27"/>
        <v>3.4708313607970068E-2</v>
      </c>
      <c r="E43" s="7">
        <f t="shared" si="28"/>
        <v>0.10452846326765347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26"/>
      <c r="BZ43" s="26"/>
    </row>
    <row r="44" spans="1:78">
      <c r="A44" s="68"/>
      <c r="B44" s="19">
        <v>8</v>
      </c>
      <c r="C44" s="7">
        <f t="shared" si="26"/>
        <v>0.98966482419024082</v>
      </c>
      <c r="D44" s="7">
        <f t="shared" si="27"/>
        <v>3.4559857199638437E-2</v>
      </c>
      <c r="E44" s="7">
        <f t="shared" si="28"/>
        <v>0.13917310096006544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26"/>
      <c r="BZ44" s="26"/>
    </row>
    <row r="45" spans="1:78">
      <c r="A45" s="68"/>
      <c r="B45" s="20">
        <v>10</v>
      </c>
      <c r="C45" s="10">
        <f t="shared" si="26"/>
        <v>0.98420783473768791</v>
      </c>
      <c r="D45" s="10">
        <f t="shared" si="27"/>
        <v>3.4369294928846945E-2</v>
      </c>
      <c r="E45" s="10">
        <f t="shared" si="28"/>
        <v>0.17364817766693033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22"/>
      <c r="BZ45" s="22"/>
    </row>
    <row r="46" spans="1:78">
      <c r="A46" s="68"/>
      <c r="B46" s="20">
        <v>15</v>
      </c>
      <c r="C46" s="10">
        <f t="shared" si="26"/>
        <v>0.96533741037413545</v>
      </c>
      <c r="D46" s="10">
        <f t="shared" si="27"/>
        <v>3.3710325189435862E-2</v>
      </c>
      <c r="E46" s="10">
        <f t="shared" si="28"/>
        <v>0.25881904510252074</v>
      </c>
      <c r="F46" s="10"/>
      <c r="G46" s="10"/>
      <c r="H46" s="10"/>
      <c r="I46" s="10">
        <f t="shared" ref="I46:I74" si="29">SUM(G46,H46)</f>
        <v>0</v>
      </c>
      <c r="J46" s="10"/>
      <c r="K46" s="10"/>
      <c r="L46" s="10">
        <f t="shared" ref="L46:L74" si="30">SUM(J46,K46)</f>
        <v>0</v>
      </c>
      <c r="M46" s="10"/>
      <c r="N46" s="10"/>
      <c r="O46" s="10"/>
      <c r="P46" s="10"/>
      <c r="Q46" s="10">
        <f t="shared" ref="Q46:Q74" si="31">SUM(F46,I46,L46,M46,N46,O46,P46)</f>
        <v>0</v>
      </c>
      <c r="R46" s="10"/>
      <c r="S46" s="10"/>
      <c r="T46" s="10"/>
      <c r="U46" s="10">
        <f t="shared" si="5"/>
        <v>0</v>
      </c>
      <c r="V46" s="10"/>
      <c r="W46" s="10"/>
      <c r="X46" s="10">
        <f t="shared" ref="X46:X74" si="32">SUM(V46,W46)</f>
        <v>0</v>
      </c>
      <c r="Y46" s="10"/>
      <c r="Z46" s="10"/>
      <c r="AA46" s="10"/>
      <c r="AB46" s="10"/>
      <c r="AC46" s="10">
        <f t="shared" ref="AC46:AC74" si="33">SUM(R46,U46,X46,Y46,Z46,AA46,AB46)</f>
        <v>0</v>
      </c>
      <c r="AD46" s="10"/>
      <c r="AE46" s="10"/>
      <c r="AF46" s="10"/>
      <c r="AG46" s="10">
        <f t="shared" ref="AG46:AG74" si="34">SUM(AE46,AF46)</f>
        <v>0</v>
      </c>
      <c r="AH46" s="10"/>
      <c r="AI46" s="10"/>
      <c r="AJ46" s="10">
        <f t="shared" si="9"/>
        <v>0</v>
      </c>
      <c r="AK46" s="10"/>
      <c r="AL46" s="10"/>
      <c r="AM46" s="10"/>
      <c r="AN46" s="10"/>
      <c r="AO46" s="10">
        <f t="shared" si="1"/>
        <v>0</v>
      </c>
      <c r="AP46" s="10">
        <f>-(-F46*SIN(RADIANS($A$40))+AD46*COS(RADIANS($A$40)))/(基本参数表!$H$22*基本参数表!$L$10)</f>
        <v>0</v>
      </c>
      <c r="AQ46" s="10">
        <f>-(-I46*SIN(RADIANS($A$40))+AG46*COS(RADIANS($A$40)))/(基本参数表!$H$22*基本参数表!$L$10)</f>
        <v>0</v>
      </c>
      <c r="AR46" s="10">
        <f>-(-L46*SIN(RADIANS($A$40))+AJ46*COS(RADIANS($A$40)))/(基本参数表!$H$22*基本参数表!$L$10)</f>
        <v>0</v>
      </c>
      <c r="AS46" s="10">
        <f>-(-M46*SIN(RADIANS($A$40))+AK46*COS(RADIANS($A$40)))/(基本参数表!$H$22*基本参数表!$L$10)</f>
        <v>0</v>
      </c>
      <c r="AT46" s="10">
        <f>-(-N46*SIN(RADIANS($A$40))+AL46*COS(RADIANS($A$40)))/(基本参数表!$H$22*基本参数表!$L$10)</f>
        <v>0</v>
      </c>
      <c r="AU46" s="10">
        <f>-(-O46*SIN(RADIANS($A$40))+AM46*COS(RADIANS($A$40)))/(基本参数表!$H$22*基本参数表!$L$10)</f>
        <v>0</v>
      </c>
      <c r="AV46" s="10">
        <f>-(-P46*SIN(RADIANS($A$40))+AN46*COS(RADIANS($A$40)))/(基本参数表!$H$22*基本参数表!$L$10)</f>
        <v>0</v>
      </c>
      <c r="AW46" s="10">
        <f>-(-Q46*SIN(RADIANS($A$40))+AO46*COS(RADIANS($A$40)))/(基本参数表!$H$22*基本参数表!$L$10)</f>
        <v>0</v>
      </c>
      <c r="AX46" s="10">
        <f>-(F46*COS(RADIANS($A$40))*COS(RADIANS(B46))+R46*SIN(RADIANS(B46))+AD46*SIN(RADIANS($A$40))*COS(RADIANS(B46)))/(基本参数表!$H$22*基本参数表!$L$10)</f>
        <v>0</v>
      </c>
      <c r="AY46" s="10">
        <f>-(I46*COS(RADIANS($A$40))*COS(RADIANS(B46))+U46*SIN(RADIANS(B46))+AG46*SIN(RADIANS($A$40))*COS(RADIANS(B46)))/(基本参数表!$H$22*基本参数表!$L$10)</f>
        <v>0</v>
      </c>
      <c r="AZ46" s="10">
        <f>-(L46*COS(RADIANS($A$40))*COS(RADIANS(C46))+X46*SIN(RADIANS(C46))+AJ46*SIN(RADIANS($A$40))*COS(RADIANS(C46)))/(基本参数表!$H$22*基本参数表!$L$10)</f>
        <v>0</v>
      </c>
      <c r="BA46" s="10">
        <f>-(M46*COS(RADIANS($A$40))*COS(RADIANS(D46))+Y46*SIN(RADIANS(D46))+AK46*SIN(RADIANS($A$40))*COS(RADIANS(D46)))/(基本参数表!$H$22*基本参数表!$L$10)</f>
        <v>0</v>
      </c>
      <c r="BB46" s="10">
        <f>-(N46*COS(RADIANS($A$40))*COS(RADIANS(E46))+Z46*SIN(RADIANS(E46))+AL46*SIN(RADIANS($A$40))*COS(RADIANS(E46)))/(基本参数表!$H$22*基本参数表!$L$10)</f>
        <v>0</v>
      </c>
      <c r="BC46" s="10">
        <f>-(O46*COS(RADIANS($A$40))*COS(RADIANS(F46))+AA46*SIN(RADIANS(F46))+AM46*SIN(RADIANS($A$40))*COS(RADIANS(F46)))/(基本参数表!$H$22*基本参数表!$L$10)</f>
        <v>0</v>
      </c>
      <c r="BD46" s="10">
        <f>-(P46*COS(RADIANS($A$40))*COS(RADIANS(I46))+AB46*SIN(RADIANS(I46))+AN46*SIN(RADIANS($A$40))*COS(RADIANS(I46)))/(基本参数表!$H$22*基本参数表!$L$10)</f>
        <v>0</v>
      </c>
      <c r="BE46" s="10">
        <f>-(Q46*COS(RADIANS($A$40))*COS(RADIANS(L46))+AC46*SIN(RADIANS(L46))+AO46*SIN(RADIANS($A$40))*COS(RADIANS(L46)))/(基本参数表!$H$22*基本参数表!$L$10)</f>
        <v>0</v>
      </c>
      <c r="BF46" s="10">
        <f>(-F46*COS(RADIANS($A$40))*SIN(RADIANS(B46))+R46*COS(RADIANS(B46))-AD46*SIN(RADIANS($A$40))*SIN(RADIANS(B46)))/(基本参数表!$H$22*基本参数表!$L$10)</f>
        <v>0</v>
      </c>
      <c r="BG46" s="10">
        <f>(-I46*COS(RADIANS($A$40))*SIN(RADIANS(B46))+U46*COS(RADIANS(B46))-AG46*SIN(RADIANS($A$40))*SIN(RADIANS(B46)))/(基本参数表!$H$22*基本参数表!$L$10)</f>
        <v>0</v>
      </c>
      <c r="BH46" s="10">
        <f>(-L46*COS(RADIANS($A$40))*SIN(RADIANS(B46))+X46*COS(RADIANS(B46))-AJ46*SIN(RADIANS($A$40))*SIN(RADIANS(B46)))/(基本参数表!$H$22*基本参数表!$L$10)</f>
        <v>0</v>
      </c>
      <c r="BI46" s="10">
        <f>(-M46*COS(RADIANS($A$40))*SIN(RADIANS(B46))+Y46*COS(RADIANS(B46))-AK46*SIN(RADIANS($A$40))*SIN(RADIANS(B46)))/(基本参数表!$H$22*基本参数表!$L$10)</f>
        <v>0</v>
      </c>
      <c r="BJ46" s="10">
        <f>(-N46*COS(RADIANS($A$40))*SIN(RADIANS(B46))+Z46*COS(RADIANS(B46))-AL46*SIN(RADIANS($A$40))*SIN(RADIANS(B46)))/(基本参数表!$H$22*基本参数表!$L$10)</f>
        <v>0</v>
      </c>
      <c r="BK46" s="10">
        <f>(-O46*COS(RADIANS($A$40))*SIN(RADIANS(B46))+AA46*COS(RADIANS(B46))-AM46*SIN(RADIANS($A$40))*SIN(RADIANS(B46)))/(基本参数表!$H$22*基本参数表!$L$10)</f>
        <v>0</v>
      </c>
      <c r="BL46" s="10">
        <f>(-P46*COS(RADIANS($A$40))*SIN(RADIANS(B46))+AB46*COS(RADIANS(B46))-AN46*SIN(RADIANS($A$40))*SIN(RADIANS(B46)))/(基本参数表!$H$22*基本参数表!$L$10)</f>
        <v>0</v>
      </c>
      <c r="BM46" s="10">
        <f>(-Q46*COS(RADIANS($A$40))*SIN(RADIANS(B46))+AC46*COS(RADIANS(B46))-AO46*SIN(RADIANS($A$40))*SIN(RADIANS(B46)))/(基本参数表!$H$22*基本参数表!$L$10)</f>
        <v>0</v>
      </c>
      <c r="BN46" s="10" t="e">
        <f t="shared" ref="BN46:BQ74" si="35">AQ46/AY46</f>
        <v>#DIV/0!</v>
      </c>
      <c r="BO46" s="10" t="e">
        <f t="shared" ref="BO46:BQ48" si="36">AR46/AZ46</f>
        <v>#DIV/0!</v>
      </c>
      <c r="BP46" s="10" t="e">
        <f t="shared" si="36"/>
        <v>#DIV/0!</v>
      </c>
      <c r="BQ46" s="10" t="e">
        <f t="shared" si="36"/>
        <v>#DIV/0!</v>
      </c>
      <c r="BR46" s="10" t="e">
        <f t="shared" ref="BR46:BR74" si="37">AW46/BE46</f>
        <v>#DIV/0!</v>
      </c>
      <c r="BS46" s="10"/>
      <c r="BT46" s="10"/>
      <c r="BU46" s="10"/>
      <c r="BV46" s="10">
        <f>BS46/(基本参数表!$H$22*基本参数表!$L$10*基本参数表!$H$6/1000)</f>
        <v>0</v>
      </c>
      <c r="BW46" s="10">
        <f>BT46/(基本参数表!$H$22*基本参数表!$L$10*基本参数表!$D$6/1000)</f>
        <v>0</v>
      </c>
      <c r="BX46" s="10">
        <f>BU46/(基本参数表!$H$22*基本参数表!$L$10*基本参数表!$H$6/1000)</f>
        <v>0</v>
      </c>
      <c r="BY46" s="22"/>
      <c r="BZ46" s="22"/>
    </row>
    <row r="47" spans="1:78">
      <c r="A47" s="68">
        <v>4</v>
      </c>
      <c r="B47" s="20">
        <v>0</v>
      </c>
      <c r="C47" s="10">
        <f>COS(RADIANS($A$47))*COS(RADIANS(B47))</f>
        <v>0.9975640502598242</v>
      </c>
      <c r="D47" s="10">
        <f>SIN(RADIANS($A$47))*COS(RADIANS(B47))</f>
        <v>6.9756473744125302E-2</v>
      </c>
      <c r="E47" s="10">
        <f>SIN(RADIANS(B47))</f>
        <v>0</v>
      </c>
      <c r="F47" s="10"/>
      <c r="G47" s="10"/>
      <c r="H47" s="10"/>
      <c r="I47" s="23">
        <f t="shared" si="29"/>
        <v>0</v>
      </c>
      <c r="J47" s="10"/>
      <c r="K47" s="10"/>
      <c r="L47" s="23">
        <f t="shared" si="30"/>
        <v>0</v>
      </c>
      <c r="M47" s="10"/>
      <c r="N47" s="10"/>
      <c r="O47" s="10"/>
      <c r="P47" s="10"/>
      <c r="Q47" s="23">
        <f t="shared" si="31"/>
        <v>0</v>
      </c>
      <c r="R47" s="10"/>
      <c r="S47" s="10"/>
      <c r="T47" s="10"/>
      <c r="U47" s="23">
        <f t="shared" si="5"/>
        <v>0</v>
      </c>
      <c r="V47" s="10"/>
      <c r="W47" s="10"/>
      <c r="X47" s="23">
        <f t="shared" si="32"/>
        <v>0</v>
      </c>
      <c r="Y47" s="10"/>
      <c r="Z47" s="10"/>
      <c r="AA47" s="10"/>
      <c r="AB47" s="10"/>
      <c r="AC47" s="10">
        <f t="shared" si="33"/>
        <v>0</v>
      </c>
      <c r="AD47" s="10"/>
      <c r="AE47" s="10"/>
      <c r="AF47" s="10"/>
      <c r="AG47" s="23">
        <f t="shared" si="34"/>
        <v>0</v>
      </c>
      <c r="AH47" s="10"/>
      <c r="AI47" s="10"/>
      <c r="AJ47" s="23">
        <f t="shared" si="9"/>
        <v>0</v>
      </c>
      <c r="AK47" s="10"/>
      <c r="AL47" s="10"/>
      <c r="AM47" s="10"/>
      <c r="AN47" s="10"/>
      <c r="AO47" s="10">
        <f t="shared" si="1"/>
        <v>0</v>
      </c>
      <c r="AP47" s="10">
        <f>-(-F47*SIN(RADIANS($A$47))+AD47*COS(RADIANS($A$47)))/(基本参数表!$H$22*基本参数表!$L$10)</f>
        <v>0</v>
      </c>
      <c r="AQ47" s="10">
        <f>-(-I47*SIN(RADIANS($A$47))+AG47*COS(RADIANS($A$47)))/(基本参数表!$H$22*基本参数表!$L$10)</f>
        <v>0</v>
      </c>
      <c r="AR47" s="10">
        <f>-(-L47*SIN(RADIANS($A$47))+AJ47*COS(RADIANS($A$47)))/(基本参数表!$H$22*基本参数表!$L$10)</f>
        <v>0</v>
      </c>
      <c r="AS47" s="10">
        <f>-(-M47*SIN(RADIANS($A$47))+AK47*COS(RADIANS($A$47)))/(基本参数表!$H$22*基本参数表!$L$10)</f>
        <v>0</v>
      </c>
      <c r="AT47" s="10">
        <f>-(-N47*SIN(RADIANS($A$47))+AL47*COS(RADIANS($A$47)))/(基本参数表!$H$22*基本参数表!$L$10)</f>
        <v>0</v>
      </c>
      <c r="AU47" s="10">
        <f>-(-O47*SIN(RADIANS($A$47))+AM47*COS(RADIANS($A$47)))/(基本参数表!$H$22*基本参数表!$L$10)</f>
        <v>0</v>
      </c>
      <c r="AV47" s="10">
        <f>-(-P47*SIN(RADIANS($A$47))+AN47*COS(RADIANS($A$47)))/(基本参数表!$H$22*基本参数表!$L$10)</f>
        <v>0</v>
      </c>
      <c r="AW47" s="9">
        <f>-(-Q47*SIN(RADIANS($A$47))+AO47*COS(RADIANS($A$47)))/(基本参数表!$H$22*基本参数表!$L$10)</f>
        <v>0</v>
      </c>
      <c r="AX47" s="10">
        <f>-(F47*COS(RADIANS($A$47))*COS(RADIANS(B47))+R47*SIN(RADIANS(B47))+AD47*SIN(RADIANS($A$47))*COS(RADIANS(B47)))/(基本参数表!$H$22*基本参数表!$L$10)</f>
        <v>0</v>
      </c>
      <c r="AY47" s="10">
        <f>-(I47*COS(RADIANS($A$47))*COS(RADIANS(B47))+U47*SIN(RADIANS(B47))+AG47*SIN(RADIANS($A$47))*COS(RADIANS(B47)))/(基本参数表!$H$22*基本参数表!$L$10)</f>
        <v>0</v>
      </c>
      <c r="AZ47" s="10">
        <f>-(L47*COS(RADIANS($A$47))*COS(RADIANS(C47))+X47*SIN(RADIANS(C47))+AJ47*SIN(RADIANS($A$47))*COS(RADIANS(C47)))/(基本参数表!$H$22*基本参数表!$L$10)</f>
        <v>0</v>
      </c>
      <c r="BA47" s="10">
        <f>-(M47*COS(RADIANS($A$47))*COS(RADIANS(D47))+Y47*SIN(RADIANS(D47))+AK47*SIN(RADIANS($A$47))*COS(RADIANS(D47)))/(基本参数表!$H$22*基本参数表!$L$10)</f>
        <v>0</v>
      </c>
      <c r="BB47" s="10">
        <f>-(N47*COS(RADIANS($A$47))*COS(RADIANS(E47))+Z47*SIN(RADIANS(E47))+AL47*SIN(RADIANS($A$47))*COS(RADIANS(E47)))/(基本参数表!$H$22*基本参数表!$L$10)</f>
        <v>0</v>
      </c>
      <c r="BC47" s="10">
        <f>-(O47*COS(RADIANS($A$47))*COS(RADIANS(F47))+AA47*SIN(RADIANS(F47))+AM47*SIN(RADIANS($A$47))*COS(RADIANS(F47)))/(基本参数表!$H$22*基本参数表!$L$10)</f>
        <v>0</v>
      </c>
      <c r="BD47" s="10">
        <f>-(P47*COS(RADIANS($A$47))*COS(RADIANS(I47))+AB47*SIN(RADIANS(I47))+AN47*SIN(RADIANS($A$47))*COS(RADIANS(I47)))/(基本参数表!$H$22*基本参数表!$L$10)</f>
        <v>0</v>
      </c>
      <c r="BE47" s="9">
        <f>-(Q47*COS(RADIANS($A$47))*COS(RADIANS(L47))+AC47*SIN(RADIANS(L47))+AO47*SIN(RADIANS($A$47))*COS(RADIANS(L47)))/(基本参数表!$H$22*基本参数表!$L$10)</f>
        <v>0</v>
      </c>
      <c r="BF47" s="10">
        <f>(-F47*COS(RADIANS($A$47))*SIN(RADIANS(B47))+R47*COS(RADIANS(B47))-AD47*SIN(RADIANS($A$47))*SIN(RADIANS(B47)))/(基本参数表!$H$22*基本参数表!$L$10)</f>
        <v>0</v>
      </c>
      <c r="BG47" s="10">
        <f>(-I47*COS(RADIANS($A$47))*SIN(RADIANS(B47))+U47*COS(RADIANS(B47))-AG47*SIN(RADIANS($A$47))*SIN(RADIANS(B47)))/(基本参数表!$H$22*基本参数表!$L$10)</f>
        <v>0</v>
      </c>
      <c r="BH47" s="10">
        <f>(-L47*COS(RADIANS($A$47))*SIN(RADIANS(B47))+X47*COS(RADIANS(B47))-AJ47*SIN(RADIANS($A$47))*SIN(RADIANS(B47)))/(基本参数表!$H$22*基本参数表!$L$10)</f>
        <v>0</v>
      </c>
      <c r="BI47" s="10">
        <f>(-M47*COS(RADIANS($A$47))*SIN(RADIANS(B47))+Y47*COS(RADIANS(B47))-AK47*SIN(RADIANS($A$47))*SIN(RADIANS(B47)))/(基本参数表!$H$22*基本参数表!$L$10)</f>
        <v>0</v>
      </c>
      <c r="BJ47" s="10">
        <f>(-N47*COS(RADIANS($A$47))*SIN(RADIANS(B47))+Z47*COS(RADIANS(B47))-AL47*SIN(RADIANS($A$47))*SIN(RADIANS(B47)))/(基本参数表!$H$22*基本参数表!$L$10)</f>
        <v>0</v>
      </c>
      <c r="BK47" s="10">
        <f>(-O47*COS(RADIANS($A$47))*SIN(RADIANS(B47))+AA47*COS(RADIANS(B47))-AM47*SIN(RADIANS($A$47))*SIN(RADIANS(B47)))/(基本参数表!$H$22*基本参数表!$L$10)</f>
        <v>0</v>
      </c>
      <c r="BL47" s="10">
        <f>(-P47*COS(RADIANS($A$47))*SIN(RADIANS(B47))+AB47*COS(RADIANS(B47))-AN47*SIN(RADIANS($A$47))*SIN(RADIANS(B47)))/(基本参数表!$H$22*基本参数表!$L$10)</f>
        <v>0</v>
      </c>
      <c r="BM47" s="9">
        <f>(-Q47*COS(RADIANS($A$47))*SIN(RADIANS(B47))+AC47*COS(RADIANS(B47))-AO47*SIN(RADIANS($A$47))*SIN(RADIANS(B47)))/(基本参数表!$H$22*基本参数表!$L$10)</f>
        <v>0</v>
      </c>
      <c r="BN47" s="10" t="e">
        <f t="shared" si="35"/>
        <v>#DIV/0!</v>
      </c>
      <c r="BO47" s="10" t="e">
        <f t="shared" si="36"/>
        <v>#DIV/0!</v>
      </c>
      <c r="BP47" s="10" t="e">
        <f t="shared" si="36"/>
        <v>#DIV/0!</v>
      </c>
      <c r="BQ47" s="10" t="e">
        <f t="shared" si="36"/>
        <v>#DIV/0!</v>
      </c>
      <c r="BR47" s="9" t="e">
        <f t="shared" si="37"/>
        <v>#DIV/0!</v>
      </c>
      <c r="BS47" s="10"/>
      <c r="BT47" s="9"/>
      <c r="BU47" s="10"/>
      <c r="BV47" s="10">
        <f>BS47/(基本参数表!$H$22*基本参数表!$L$10*基本参数表!$H$6/1000)</f>
        <v>0</v>
      </c>
      <c r="BW47" s="9">
        <f>BT47/(基本参数表!$H$22*基本参数表!$L$10*基本参数表!$D$6/1000)</f>
        <v>0</v>
      </c>
      <c r="BX47" s="10">
        <f>BU47/(基本参数表!$H$22*基本参数表!$L$10*基本参数表!$H$6/1000)</f>
        <v>0</v>
      </c>
      <c r="BY47" s="22"/>
      <c r="BZ47" s="22"/>
    </row>
    <row r="48" spans="1:78">
      <c r="A48" s="68"/>
      <c r="B48" s="20">
        <v>2</v>
      </c>
      <c r="C48" s="10">
        <f t="shared" ref="C48:C53" si="38">COS(RADIANS($A$47))*COS(RADIANS(B48))</f>
        <v>0.99695636119368447</v>
      </c>
      <c r="D48" s="10">
        <f t="shared" ref="D48:D53" si="39">SIN(RADIANS($A$47))*COS(RADIANS(B48))</f>
        <v>6.9713979985077223E-2</v>
      </c>
      <c r="E48" s="10">
        <f>SIN(RADIANS(B48))</f>
        <v>3.4899496702500969E-2</v>
      </c>
      <c r="F48" s="10"/>
      <c r="G48" s="10"/>
      <c r="H48" s="10"/>
      <c r="I48" s="10">
        <f t="shared" si="29"/>
        <v>0</v>
      </c>
      <c r="J48" s="10"/>
      <c r="K48" s="10"/>
      <c r="L48" s="10">
        <f t="shared" si="30"/>
        <v>0</v>
      </c>
      <c r="M48" s="10"/>
      <c r="N48" s="10"/>
      <c r="O48" s="10"/>
      <c r="P48" s="10"/>
      <c r="Q48" s="10">
        <f t="shared" si="31"/>
        <v>0</v>
      </c>
      <c r="R48" s="10"/>
      <c r="S48" s="10"/>
      <c r="T48" s="10"/>
      <c r="U48" s="10">
        <f t="shared" si="5"/>
        <v>0</v>
      </c>
      <c r="V48" s="10"/>
      <c r="W48" s="10"/>
      <c r="X48" s="10">
        <f t="shared" si="32"/>
        <v>0</v>
      </c>
      <c r="Y48" s="10"/>
      <c r="Z48" s="10"/>
      <c r="AA48" s="10"/>
      <c r="AB48" s="10"/>
      <c r="AC48" s="10">
        <f t="shared" si="33"/>
        <v>0</v>
      </c>
      <c r="AD48" s="10"/>
      <c r="AE48" s="10"/>
      <c r="AF48" s="10"/>
      <c r="AG48" s="10">
        <f t="shared" si="34"/>
        <v>0</v>
      </c>
      <c r="AH48" s="10"/>
      <c r="AI48" s="10"/>
      <c r="AJ48" s="10">
        <f t="shared" si="9"/>
        <v>0</v>
      </c>
      <c r="AK48" s="10"/>
      <c r="AL48" s="10"/>
      <c r="AM48" s="10"/>
      <c r="AN48" s="10"/>
      <c r="AO48" s="10">
        <f t="shared" si="1"/>
        <v>0</v>
      </c>
      <c r="AP48" s="10">
        <f>-(-F48*SIN(RADIANS($A$47))+AD48*COS(RADIANS($A$47)))/(基本参数表!$H$22*基本参数表!$L$10)</f>
        <v>0</v>
      </c>
      <c r="AQ48" s="10">
        <f>-(-I48*SIN(RADIANS($A$47))+AG48*COS(RADIANS($A$47)))/(基本参数表!$H$22*基本参数表!$L$10)</f>
        <v>0</v>
      </c>
      <c r="AR48" s="10">
        <f>-(-L48*SIN(RADIANS($A$47))+AJ48*COS(RADIANS($A$47)))/(基本参数表!$H$22*基本参数表!$L$10)</f>
        <v>0</v>
      </c>
      <c r="AS48" s="10">
        <f>-(-M48*SIN(RADIANS($A$47))+AK48*COS(RADIANS($A$47)))/(基本参数表!$H$22*基本参数表!$L$10)</f>
        <v>0</v>
      </c>
      <c r="AT48" s="10">
        <f>-(-N48*SIN(RADIANS($A$47))+AL48*COS(RADIANS($A$47)))/(基本参数表!$H$22*基本参数表!$L$10)</f>
        <v>0</v>
      </c>
      <c r="AU48" s="10">
        <f>-(-O48*SIN(RADIANS($A$47))+AM48*COS(RADIANS($A$47)))/(基本参数表!$H$22*基本参数表!$L$10)</f>
        <v>0</v>
      </c>
      <c r="AV48" s="10">
        <f>-(-P48*SIN(RADIANS($A$47))+AN48*COS(RADIANS($A$47)))/(基本参数表!$H$22*基本参数表!$L$10)</f>
        <v>0</v>
      </c>
      <c r="AW48" s="10">
        <f>-(-Q48*SIN(RADIANS($A$47))+AO48*COS(RADIANS($A$47)))/(基本参数表!$H$22*基本参数表!$L$10)</f>
        <v>0</v>
      </c>
      <c r="AX48" s="10">
        <f>-(F48*COS(RADIANS($A$47))*COS(RADIANS(B48))+R48*SIN(RADIANS(B48))+AD48*SIN(RADIANS($A$47))*COS(RADIANS(B48)))/(基本参数表!$H$22*基本参数表!$L$10)</f>
        <v>0</v>
      </c>
      <c r="AY48" s="10">
        <f>-(I48*COS(RADIANS($A$47))*COS(RADIANS(B48))+U48*SIN(RADIANS(B48))+AG48*SIN(RADIANS($A$47))*COS(RADIANS(B48)))/(基本参数表!$H$22*基本参数表!$L$10)</f>
        <v>0</v>
      </c>
      <c r="AZ48" s="10">
        <f>-(L48*COS(RADIANS($A$47))*COS(RADIANS(C48))+X48*SIN(RADIANS(C48))+AJ48*SIN(RADIANS($A$47))*COS(RADIANS(C48)))/(基本参数表!$H$22*基本参数表!$L$10)</f>
        <v>0</v>
      </c>
      <c r="BA48" s="10">
        <f>-(M48*COS(RADIANS($A$47))*COS(RADIANS(D48))+Y48*SIN(RADIANS(D48))+AK48*SIN(RADIANS($A$47))*COS(RADIANS(D48)))/(基本参数表!$H$22*基本参数表!$L$10)</f>
        <v>0</v>
      </c>
      <c r="BB48" s="10">
        <f>-(N48*COS(RADIANS($A$47))*COS(RADIANS(E48))+Z48*SIN(RADIANS(E48))+AL48*SIN(RADIANS($A$47))*COS(RADIANS(E48)))/(基本参数表!$H$22*基本参数表!$L$10)</f>
        <v>0</v>
      </c>
      <c r="BC48" s="10">
        <f>-(O48*COS(RADIANS($A$47))*COS(RADIANS(F48))+AA48*SIN(RADIANS(F48))+AM48*SIN(RADIANS($A$47))*COS(RADIANS(F48)))/(基本参数表!$H$22*基本参数表!$L$10)</f>
        <v>0</v>
      </c>
      <c r="BD48" s="10">
        <f>-(P48*COS(RADIANS($A$47))*COS(RADIANS(I48))+AB48*SIN(RADIANS(I48))+AN48*SIN(RADIANS($A$47))*COS(RADIANS(I48)))/(基本参数表!$H$22*基本参数表!$L$10)</f>
        <v>0</v>
      </c>
      <c r="BE48" s="10">
        <f>-(Q48*COS(RADIANS($A$47))*COS(RADIANS(L48))+AC48*SIN(RADIANS(L48))+AO48*SIN(RADIANS($A$47))*COS(RADIANS(L48)))/(基本参数表!$H$22*基本参数表!$L$10)</f>
        <v>0</v>
      </c>
      <c r="BF48" s="10">
        <f>(-F48*COS(RADIANS($A$47))*SIN(RADIANS(B48))+R48*COS(RADIANS(B48))-AD48*SIN(RADIANS($A$47))*SIN(RADIANS(B48)))/(基本参数表!$H$22*基本参数表!$L$10)</f>
        <v>0</v>
      </c>
      <c r="BG48" s="10">
        <f>(-I48*COS(RADIANS($A$47))*SIN(RADIANS(B48))+U48*COS(RADIANS(B48))-AG48*SIN(RADIANS($A$47))*SIN(RADIANS(B48)))/(基本参数表!$H$22*基本参数表!$L$10)</f>
        <v>0</v>
      </c>
      <c r="BH48" s="10">
        <f>(-L48*COS(RADIANS($A$47))*SIN(RADIANS(B48))+X48*COS(RADIANS(B48))-AJ48*SIN(RADIANS($A$47))*SIN(RADIANS(B48)))/(基本参数表!$H$22*基本参数表!$L$10)</f>
        <v>0</v>
      </c>
      <c r="BI48" s="10">
        <f>(-M48*COS(RADIANS($A$47))*SIN(RADIANS(B48))+Y48*COS(RADIANS(B48))-AK48*SIN(RADIANS($A$47))*SIN(RADIANS(B48)))/(基本参数表!$H$22*基本参数表!$L$10)</f>
        <v>0</v>
      </c>
      <c r="BJ48" s="10">
        <f>(-N48*COS(RADIANS($A$47))*SIN(RADIANS(B48))+Z48*COS(RADIANS(B48))-AL48*SIN(RADIANS($A$47))*SIN(RADIANS(B48)))/(基本参数表!$H$22*基本参数表!$L$10)</f>
        <v>0</v>
      </c>
      <c r="BK48" s="10">
        <f>(-O48*COS(RADIANS($A$47))*SIN(RADIANS(B48))+AA48*COS(RADIANS(B48))-AM48*SIN(RADIANS($A$47))*SIN(RADIANS(B48)))/(基本参数表!$H$22*基本参数表!$L$10)</f>
        <v>0</v>
      </c>
      <c r="BL48" s="10">
        <f>(-P48*COS(RADIANS($A$47))*SIN(RADIANS(B48))+AB48*COS(RADIANS(B48))-AN48*SIN(RADIANS($A$47))*SIN(RADIANS(B48)))/(基本参数表!$H$22*基本参数表!$L$10)</f>
        <v>0</v>
      </c>
      <c r="BM48" s="10">
        <f>(-Q48*COS(RADIANS($A$47))*SIN(RADIANS(B48))+AC48*COS(RADIANS(B48))-AO48*SIN(RADIANS($A$47))*SIN(RADIANS(B48)))/(基本参数表!$H$22*基本参数表!$L$10)</f>
        <v>0</v>
      </c>
      <c r="BN48" s="10" t="e">
        <f t="shared" si="35"/>
        <v>#DIV/0!</v>
      </c>
      <c r="BO48" s="10" t="e">
        <f t="shared" si="36"/>
        <v>#DIV/0!</v>
      </c>
      <c r="BP48" s="10" t="e">
        <f t="shared" si="36"/>
        <v>#DIV/0!</v>
      </c>
      <c r="BQ48" s="10" t="e">
        <f t="shared" si="36"/>
        <v>#DIV/0!</v>
      </c>
      <c r="BR48" s="10" t="e">
        <f t="shared" si="37"/>
        <v>#DIV/0!</v>
      </c>
      <c r="BS48" s="10"/>
      <c r="BT48" s="10"/>
      <c r="BU48" s="10"/>
      <c r="BV48" s="10">
        <f>BS48/(基本参数表!$H$22*基本参数表!$L$10*基本参数表!$H$6/1000)</f>
        <v>0</v>
      </c>
      <c r="BW48" s="10">
        <f>BT48/(基本参数表!$H$22*基本参数表!$L$10*基本参数表!$D$6/1000)</f>
        <v>0</v>
      </c>
      <c r="BX48" s="10">
        <f>BU48/(基本参数表!$H$22*基本参数表!$L$10*基本参数表!$H$6/1000)</f>
        <v>0</v>
      </c>
      <c r="BY48" s="22"/>
      <c r="BZ48" s="22"/>
    </row>
    <row r="49" spans="1:78">
      <c r="A49" s="68"/>
      <c r="B49" s="35">
        <v>4</v>
      </c>
      <c r="C49" s="36">
        <f t="shared" si="38"/>
        <v>0.99513403437078507</v>
      </c>
      <c r="D49" s="36">
        <f t="shared" si="39"/>
        <v>6.9586550480032719E-2</v>
      </c>
      <c r="E49" s="36">
        <f t="shared" ref="E49:E53" si="40">SIN(RADIANS(B49))</f>
        <v>6.9756473744125302E-2</v>
      </c>
      <c r="F49" s="36"/>
      <c r="G49" s="36"/>
      <c r="H49" s="36"/>
      <c r="I49" s="36">
        <f t="shared" si="29"/>
        <v>0</v>
      </c>
      <c r="J49" s="36"/>
      <c r="K49" s="36"/>
      <c r="L49" s="36">
        <f t="shared" si="30"/>
        <v>0</v>
      </c>
      <c r="M49" s="36"/>
      <c r="N49" s="36"/>
      <c r="O49" s="36"/>
      <c r="P49" s="36"/>
      <c r="Q49" s="36">
        <f t="shared" si="31"/>
        <v>0</v>
      </c>
      <c r="R49" s="36"/>
      <c r="S49" s="36"/>
      <c r="T49" s="36"/>
      <c r="U49" s="36">
        <f t="shared" si="5"/>
        <v>0</v>
      </c>
      <c r="V49" s="36"/>
      <c r="W49" s="36"/>
      <c r="X49" s="36">
        <f t="shared" si="32"/>
        <v>0</v>
      </c>
      <c r="Y49" s="36"/>
      <c r="Z49" s="36"/>
      <c r="AA49" s="36"/>
      <c r="AB49" s="36"/>
      <c r="AC49" s="36">
        <f t="shared" si="33"/>
        <v>0</v>
      </c>
      <c r="AD49" s="36"/>
      <c r="AE49" s="36"/>
      <c r="AF49" s="36"/>
      <c r="AG49" s="36">
        <f t="shared" si="34"/>
        <v>0</v>
      </c>
      <c r="AH49" s="36"/>
      <c r="AI49" s="36"/>
      <c r="AJ49" s="36">
        <f t="shared" si="9"/>
        <v>0</v>
      </c>
      <c r="AK49" s="36"/>
      <c r="AL49" s="36"/>
      <c r="AM49" s="36"/>
      <c r="AN49" s="36"/>
      <c r="AO49" s="36">
        <f t="shared" si="1"/>
        <v>0</v>
      </c>
      <c r="AP49" s="36">
        <f>-(-F49*SIN(RADIANS($A$47))+AD49*COS(RADIANS($A$47)))/(基本参数表!$H$22*基本参数表!$L$10)</f>
        <v>0</v>
      </c>
      <c r="AQ49" s="36">
        <f>-(-I49*SIN(RADIANS($A$47))+AG49*COS(RADIANS($A$47)))/(基本参数表!$H$22*基本参数表!$L$10)</f>
        <v>0</v>
      </c>
      <c r="AR49" s="36">
        <f>-(-L49*SIN(RADIANS($A$47))+AJ49*COS(RADIANS($A$47)))/(基本参数表!$H$22*基本参数表!$L$10)</f>
        <v>0</v>
      </c>
      <c r="AS49" s="36">
        <f>-(-M49*SIN(RADIANS($A$47))+AK49*COS(RADIANS($A$47)))/(基本参数表!$H$22*基本参数表!$L$10)</f>
        <v>0</v>
      </c>
      <c r="AT49" s="36">
        <f>-(-N49*SIN(RADIANS($A$47))+AL49*COS(RADIANS($A$47)))/(基本参数表!$H$22*基本参数表!$L$10)</f>
        <v>0</v>
      </c>
      <c r="AU49" s="36">
        <f>-(-O49*SIN(RADIANS($A$47))+AM49*COS(RADIANS($A$47)))/(基本参数表!$H$22*基本参数表!$L$10)</f>
        <v>0</v>
      </c>
      <c r="AV49" s="36">
        <f>-(-P49*SIN(RADIANS($A$47))+AN49*COS(RADIANS($A$47)))/(基本参数表!$H$22*基本参数表!$L$10)</f>
        <v>0</v>
      </c>
      <c r="AW49" s="36">
        <f>-(-Q49*SIN(RADIANS($A$47))+AO49*COS(RADIANS($A$47)))/(基本参数表!$H$22*基本参数表!$L$10)</f>
        <v>0</v>
      </c>
      <c r="AX49" s="36">
        <f>-(F49*COS(RADIANS($A$47))*COS(RADIANS(B49))+R49*SIN(RADIANS(B49))+AD49*SIN(RADIANS($A$47))*COS(RADIANS(B49)))/(基本参数表!$H$22*基本参数表!$L$10)</f>
        <v>0</v>
      </c>
      <c r="AY49" s="36">
        <f>-(I49*COS(RADIANS($A$47))*COS(RADIANS(B49))+U49*SIN(RADIANS(B49))+AG49*SIN(RADIANS($A$47))*COS(RADIANS(B49)))/(基本参数表!$H$22*基本参数表!$L$10)</f>
        <v>0</v>
      </c>
      <c r="AZ49" s="36">
        <f>-(L49*COS(RADIANS($A$47))*COS(RADIANS(C49))+X49*SIN(RADIANS(C49))+AJ49*SIN(RADIANS($A$47))*COS(RADIANS(C49)))/(基本参数表!$H$22*基本参数表!$L$10)</f>
        <v>0</v>
      </c>
      <c r="BA49" s="36">
        <f>-(M49*COS(RADIANS($A$47))*COS(RADIANS(D49))+Y49*SIN(RADIANS(D49))+AK49*SIN(RADIANS($A$47))*COS(RADIANS(D49)))/(基本参数表!$H$22*基本参数表!$L$10)</f>
        <v>0</v>
      </c>
      <c r="BB49" s="36">
        <f>-(N49*COS(RADIANS($A$47))*COS(RADIANS(E49))+Z49*SIN(RADIANS(E49))+AL49*SIN(RADIANS($A$47))*COS(RADIANS(E49)))/(基本参数表!$H$22*基本参数表!$L$10)</f>
        <v>0</v>
      </c>
      <c r="BC49" s="36">
        <f>-(O49*COS(RADIANS($A$47))*COS(RADIANS(F49))+AA49*SIN(RADIANS(F49))+AM49*SIN(RADIANS($A$47))*COS(RADIANS(F49)))/(基本参数表!$H$22*基本参数表!$L$10)</f>
        <v>0</v>
      </c>
      <c r="BD49" s="36">
        <f>-(P49*COS(RADIANS($A$47))*COS(RADIANS(I49))+AB49*SIN(RADIANS(I49))+AN49*SIN(RADIANS($A$47))*COS(RADIANS(I49)))/(基本参数表!$H$22*基本参数表!$L$10)</f>
        <v>0</v>
      </c>
      <c r="BE49" s="36">
        <f>-(Q49*COS(RADIANS($A$47))*COS(RADIANS(L49))+AC49*SIN(RADIANS(L49))+AO49*SIN(RADIANS($A$47))*COS(RADIANS(L49)))/(基本参数表!$H$22*基本参数表!$L$10)</f>
        <v>0</v>
      </c>
      <c r="BF49" s="36">
        <f>(-F49*COS(RADIANS($A$47))*SIN(RADIANS(B49))+R49*COS(RADIANS(B49))-AD49*SIN(RADIANS($A$47))*SIN(RADIANS(B49)))/(基本参数表!$H$22*基本参数表!$L$10)</f>
        <v>0</v>
      </c>
      <c r="BG49" s="36">
        <f>(-I49*COS(RADIANS($A$47))*SIN(RADIANS(B49))+U49*COS(RADIANS(B49))-AG49*SIN(RADIANS($A$47))*SIN(RADIANS(B49)))/(基本参数表!$H$22*基本参数表!$L$10)</f>
        <v>0</v>
      </c>
      <c r="BH49" s="36">
        <f>(-L49*COS(RADIANS($A$47))*SIN(RADIANS(B49))+X49*COS(RADIANS(B49))-AJ49*SIN(RADIANS($A$47))*SIN(RADIANS(B49)))/(基本参数表!$H$22*基本参数表!$L$10)</f>
        <v>0</v>
      </c>
      <c r="BI49" s="36">
        <f>(-M49*COS(RADIANS($A$47))*SIN(RADIANS(B49))+Y49*COS(RADIANS(B49))-AK49*SIN(RADIANS($A$47))*SIN(RADIANS(B49)))/(基本参数表!$H$22*基本参数表!$L$10)</f>
        <v>0</v>
      </c>
      <c r="BJ49" s="36">
        <f>(-N49*COS(RADIANS($A$47))*SIN(RADIANS(B49))+Z49*COS(RADIANS(B49))-AL49*SIN(RADIANS($A$47))*SIN(RADIANS(B49)))/(基本参数表!$H$22*基本参数表!$L$10)</f>
        <v>0</v>
      </c>
      <c r="BK49" s="36">
        <f>(-O49*COS(RADIANS($A$47))*SIN(RADIANS(B49))+AA49*COS(RADIANS(B49))-AM49*SIN(RADIANS($A$47))*SIN(RADIANS(B49)))/(基本参数表!$H$22*基本参数表!$L$10)</f>
        <v>0</v>
      </c>
      <c r="BL49" s="36">
        <f>(-P49*COS(RADIANS($A$47))*SIN(RADIANS(B49))+AB49*COS(RADIANS(B49))-AN49*SIN(RADIANS($A$47))*SIN(RADIANS(B49)))/(基本参数表!$H$22*基本参数表!$L$10)</f>
        <v>0</v>
      </c>
      <c r="BM49" s="36">
        <f>(-Q49*COS(RADIANS($A$47))*SIN(RADIANS(B49))+AC49*COS(RADIANS(B49))-AO49*SIN(RADIANS($A$47))*SIN(RADIANS(B49)))/(基本参数表!$H$22*基本参数表!$L$10)</f>
        <v>0</v>
      </c>
      <c r="BN49" s="36" t="e">
        <f t="shared" si="35"/>
        <v>#DIV/0!</v>
      </c>
      <c r="BO49" s="36" t="e">
        <f t="shared" si="35"/>
        <v>#DIV/0!</v>
      </c>
      <c r="BP49" s="36" t="e">
        <f t="shared" si="35"/>
        <v>#DIV/0!</v>
      </c>
      <c r="BQ49" s="36" t="e">
        <f t="shared" si="35"/>
        <v>#DIV/0!</v>
      </c>
      <c r="BR49" s="36" t="e">
        <f t="shared" si="37"/>
        <v>#DIV/0!</v>
      </c>
      <c r="BS49" s="36"/>
      <c r="BT49" s="36"/>
      <c r="BU49" s="36"/>
      <c r="BV49" s="36">
        <f>BS49/(基本参数表!$H$22*基本参数表!$L$10*基本参数表!$H$6/1000)</f>
        <v>0</v>
      </c>
      <c r="BW49" s="36">
        <f>BT49/(基本参数表!$H$22*基本参数表!$L$10*基本参数表!$D$6/1000)</f>
        <v>0</v>
      </c>
      <c r="BX49" s="36">
        <f>BU49/(基本参数表!$H$22*基本参数表!$L$10*基本参数表!$H$6/1000)</f>
        <v>0</v>
      </c>
      <c r="BY49" s="37"/>
      <c r="BZ49" s="37"/>
    </row>
    <row r="50" spans="1:78">
      <c r="A50" s="68"/>
      <c r="B50" s="35">
        <v>6</v>
      </c>
      <c r="C50" s="36">
        <f t="shared" si="38"/>
        <v>0.99209929001565178</v>
      </c>
      <c r="D50" s="36">
        <f t="shared" si="39"/>
        <v>6.9374340482214691E-2</v>
      </c>
      <c r="E50" s="36">
        <f t="shared" si="40"/>
        <v>0.10452846326765347</v>
      </c>
      <c r="F50" s="36"/>
      <c r="G50" s="36"/>
      <c r="H50" s="36"/>
      <c r="I50" s="36">
        <f t="shared" si="29"/>
        <v>0</v>
      </c>
      <c r="J50" s="36"/>
      <c r="K50" s="36"/>
      <c r="L50" s="36">
        <f t="shared" si="30"/>
        <v>0</v>
      </c>
      <c r="M50" s="36"/>
      <c r="N50" s="36"/>
      <c r="O50" s="36"/>
      <c r="P50" s="36"/>
      <c r="Q50" s="36">
        <f t="shared" si="31"/>
        <v>0</v>
      </c>
      <c r="R50" s="36"/>
      <c r="S50" s="36"/>
      <c r="T50" s="36"/>
      <c r="U50" s="36">
        <f t="shared" si="5"/>
        <v>0</v>
      </c>
      <c r="V50" s="36"/>
      <c r="W50" s="36"/>
      <c r="X50" s="36">
        <f t="shared" si="32"/>
        <v>0</v>
      </c>
      <c r="Y50" s="36"/>
      <c r="Z50" s="36"/>
      <c r="AA50" s="36"/>
      <c r="AB50" s="36"/>
      <c r="AC50" s="36">
        <f t="shared" si="33"/>
        <v>0</v>
      </c>
      <c r="AD50" s="36"/>
      <c r="AE50" s="36"/>
      <c r="AF50" s="36"/>
      <c r="AG50" s="36">
        <f t="shared" si="34"/>
        <v>0</v>
      </c>
      <c r="AH50" s="36"/>
      <c r="AI50" s="36"/>
      <c r="AJ50" s="36">
        <f t="shared" si="9"/>
        <v>0</v>
      </c>
      <c r="AK50" s="36"/>
      <c r="AL50" s="36"/>
      <c r="AM50" s="36"/>
      <c r="AN50" s="36"/>
      <c r="AO50" s="36">
        <f t="shared" si="1"/>
        <v>0</v>
      </c>
      <c r="AP50" s="36">
        <f>-(-F50*SIN(RADIANS($A$47))+AD50*COS(RADIANS($A$47)))/(基本参数表!$H$22*基本参数表!$L$10)</f>
        <v>0</v>
      </c>
      <c r="AQ50" s="36">
        <f>-(-I50*SIN(RADIANS($A$47))+AG50*COS(RADIANS($A$47)))/(基本参数表!$H$22*基本参数表!$L$10)</f>
        <v>0</v>
      </c>
      <c r="AR50" s="36">
        <f>-(-L50*SIN(RADIANS($A$47))+AJ50*COS(RADIANS($A$47)))/(基本参数表!$H$22*基本参数表!$L$10)</f>
        <v>0</v>
      </c>
      <c r="AS50" s="36">
        <f>-(-M50*SIN(RADIANS($A$47))+AK50*COS(RADIANS($A$47)))/(基本参数表!$H$22*基本参数表!$L$10)</f>
        <v>0</v>
      </c>
      <c r="AT50" s="36">
        <f>-(-N50*SIN(RADIANS($A$47))+AL50*COS(RADIANS($A$47)))/(基本参数表!$H$22*基本参数表!$L$10)</f>
        <v>0</v>
      </c>
      <c r="AU50" s="36">
        <f>-(-O50*SIN(RADIANS($A$47))+AM50*COS(RADIANS($A$47)))/(基本参数表!$H$22*基本参数表!$L$10)</f>
        <v>0</v>
      </c>
      <c r="AV50" s="36">
        <f>-(-P50*SIN(RADIANS($A$47))+AN50*COS(RADIANS($A$47)))/(基本参数表!$H$22*基本参数表!$L$10)</f>
        <v>0</v>
      </c>
      <c r="AW50" s="36">
        <f>-(-Q50*SIN(RADIANS($A$47))+AO50*COS(RADIANS($A$47)))/(基本参数表!$H$22*基本参数表!$L$10)</f>
        <v>0</v>
      </c>
      <c r="AX50" s="36">
        <f>-(F50*COS(RADIANS($A$47))*COS(RADIANS(B50))+R50*SIN(RADIANS(B50))+AD50*SIN(RADIANS($A$47))*COS(RADIANS(B50)))/(基本参数表!$H$22*基本参数表!$L$10)</f>
        <v>0</v>
      </c>
      <c r="AY50" s="36">
        <f>-(I50*COS(RADIANS($A$47))*COS(RADIANS(B50))+U50*SIN(RADIANS(B50))+AG50*SIN(RADIANS($A$47))*COS(RADIANS(B50)))/(基本参数表!$H$22*基本参数表!$L$10)</f>
        <v>0</v>
      </c>
      <c r="AZ50" s="36">
        <f>-(L50*COS(RADIANS($A$47))*COS(RADIANS(C50))+X50*SIN(RADIANS(C50))+AJ50*SIN(RADIANS($A$47))*COS(RADIANS(C50)))/(基本参数表!$H$22*基本参数表!$L$10)</f>
        <v>0</v>
      </c>
      <c r="BA50" s="36">
        <f>-(M50*COS(RADIANS($A$47))*COS(RADIANS(D50))+Y50*SIN(RADIANS(D50))+AK50*SIN(RADIANS($A$47))*COS(RADIANS(D50)))/(基本参数表!$H$22*基本参数表!$L$10)</f>
        <v>0</v>
      </c>
      <c r="BB50" s="36">
        <f>-(N50*COS(RADIANS($A$47))*COS(RADIANS(E50))+Z50*SIN(RADIANS(E50))+AL50*SIN(RADIANS($A$47))*COS(RADIANS(E50)))/(基本参数表!$H$22*基本参数表!$L$10)</f>
        <v>0</v>
      </c>
      <c r="BC50" s="36">
        <f>-(O50*COS(RADIANS($A$47))*COS(RADIANS(F50))+AA50*SIN(RADIANS(F50))+AM50*SIN(RADIANS($A$47))*COS(RADIANS(F50)))/(基本参数表!$H$22*基本参数表!$L$10)</f>
        <v>0</v>
      </c>
      <c r="BD50" s="36">
        <f>-(P50*COS(RADIANS($A$47))*COS(RADIANS(I50))+AB50*SIN(RADIANS(I50))+AN50*SIN(RADIANS($A$47))*COS(RADIANS(I50)))/(基本参数表!$H$22*基本参数表!$L$10)</f>
        <v>0</v>
      </c>
      <c r="BE50" s="36">
        <f>-(Q50*COS(RADIANS($A$47))*COS(RADIANS(L50))+AC50*SIN(RADIANS(L50))+AO50*SIN(RADIANS($A$47))*COS(RADIANS(L50)))/(基本参数表!$H$22*基本参数表!$L$10)</f>
        <v>0</v>
      </c>
      <c r="BF50" s="36">
        <f>(-F50*COS(RADIANS($A$47))*SIN(RADIANS(B50))+R50*COS(RADIANS(B50))-AD50*SIN(RADIANS($A$47))*SIN(RADIANS(B50)))/(基本参数表!$H$22*基本参数表!$L$10)</f>
        <v>0</v>
      </c>
      <c r="BG50" s="36">
        <f>(-I50*COS(RADIANS($A$47))*SIN(RADIANS(B50))+U50*COS(RADIANS(B50))-AG50*SIN(RADIANS($A$47))*SIN(RADIANS(B50)))/(基本参数表!$H$22*基本参数表!$L$10)</f>
        <v>0</v>
      </c>
      <c r="BH50" s="36">
        <f>(-L50*COS(RADIANS($A$47))*SIN(RADIANS(B50))+X50*COS(RADIANS(B50))-AJ50*SIN(RADIANS($A$47))*SIN(RADIANS(B50)))/(基本参数表!$H$22*基本参数表!$L$10)</f>
        <v>0</v>
      </c>
      <c r="BI50" s="36">
        <f>(-M50*COS(RADIANS($A$47))*SIN(RADIANS(B50))+Y50*COS(RADIANS(B50))-AK50*SIN(RADIANS($A$47))*SIN(RADIANS(B50)))/(基本参数表!$H$22*基本参数表!$L$10)</f>
        <v>0</v>
      </c>
      <c r="BJ50" s="36">
        <f>(-N50*COS(RADIANS($A$47))*SIN(RADIANS(B50))+Z50*COS(RADIANS(B50))-AL50*SIN(RADIANS($A$47))*SIN(RADIANS(B50)))/(基本参数表!$H$22*基本参数表!$L$10)</f>
        <v>0</v>
      </c>
      <c r="BK50" s="36">
        <f>(-O50*COS(RADIANS($A$47))*SIN(RADIANS(B50))+AA50*COS(RADIANS(B50))-AM50*SIN(RADIANS($A$47))*SIN(RADIANS(B50)))/(基本参数表!$H$22*基本参数表!$L$10)</f>
        <v>0</v>
      </c>
      <c r="BL50" s="36">
        <f>(-P50*COS(RADIANS($A$47))*SIN(RADIANS(B50))+AB50*COS(RADIANS(B50))-AN50*SIN(RADIANS($A$47))*SIN(RADIANS(B50)))/(基本参数表!$H$22*基本参数表!$L$10)</f>
        <v>0</v>
      </c>
      <c r="BM50" s="36">
        <f>(-Q50*COS(RADIANS($A$47))*SIN(RADIANS(B50))+AC50*COS(RADIANS(B50))-AO50*SIN(RADIANS($A$47))*SIN(RADIANS(B50)))/(基本参数表!$H$22*基本参数表!$L$10)</f>
        <v>0</v>
      </c>
      <c r="BN50" s="36" t="e">
        <f t="shared" si="35"/>
        <v>#DIV/0!</v>
      </c>
      <c r="BO50" s="36" t="e">
        <f t="shared" si="35"/>
        <v>#DIV/0!</v>
      </c>
      <c r="BP50" s="36" t="e">
        <f t="shared" si="35"/>
        <v>#DIV/0!</v>
      </c>
      <c r="BQ50" s="36" t="e">
        <f t="shared" si="35"/>
        <v>#DIV/0!</v>
      </c>
      <c r="BR50" s="36" t="e">
        <f t="shared" si="37"/>
        <v>#DIV/0!</v>
      </c>
      <c r="BS50" s="36"/>
      <c r="BT50" s="36"/>
      <c r="BU50" s="36"/>
      <c r="BV50" s="36">
        <f>BS50/(基本参数表!$H$22*基本参数表!$L$10*基本参数表!$H$6/1000)</f>
        <v>0</v>
      </c>
      <c r="BW50" s="36">
        <f>BT50/(基本参数表!$H$22*基本参数表!$L$10*基本参数表!$D$6/1000)</f>
        <v>0</v>
      </c>
      <c r="BX50" s="36">
        <f>BU50/(基本参数表!$H$22*基本参数表!$L$10*基本参数表!$H$6/1000)</f>
        <v>0</v>
      </c>
      <c r="BY50" s="37"/>
      <c r="BZ50" s="37"/>
    </row>
    <row r="51" spans="1:78">
      <c r="A51" s="68"/>
      <c r="B51" s="20">
        <v>8</v>
      </c>
      <c r="C51" s="10">
        <f t="shared" si="38"/>
        <v>0.98785582549681494</v>
      </c>
      <c r="D51" s="10">
        <f t="shared" si="39"/>
        <v>6.907760853681702E-2</v>
      </c>
      <c r="E51" s="10">
        <f t="shared" si="40"/>
        <v>0.13917310096006544</v>
      </c>
      <c r="F51" s="10"/>
      <c r="G51" s="10"/>
      <c r="H51" s="10"/>
      <c r="I51" s="23">
        <f t="shared" si="29"/>
        <v>0</v>
      </c>
      <c r="J51" s="10"/>
      <c r="K51" s="10"/>
      <c r="L51" s="23">
        <f t="shared" si="30"/>
        <v>0</v>
      </c>
      <c r="M51" s="10"/>
      <c r="N51" s="10"/>
      <c r="O51" s="10"/>
      <c r="P51" s="10"/>
      <c r="Q51" s="23">
        <f t="shared" si="31"/>
        <v>0</v>
      </c>
      <c r="R51" s="10"/>
      <c r="S51" s="10"/>
      <c r="T51" s="10"/>
      <c r="U51" s="23">
        <f t="shared" si="5"/>
        <v>0</v>
      </c>
      <c r="V51" s="10"/>
      <c r="W51" s="10"/>
      <c r="X51" s="23">
        <f t="shared" si="32"/>
        <v>0</v>
      </c>
      <c r="Y51" s="10"/>
      <c r="Z51" s="10"/>
      <c r="AA51" s="10"/>
      <c r="AB51" s="10"/>
      <c r="AC51" s="10">
        <f t="shared" si="33"/>
        <v>0</v>
      </c>
      <c r="AD51" s="10"/>
      <c r="AE51" s="10"/>
      <c r="AF51" s="10"/>
      <c r="AG51" s="23">
        <f t="shared" si="34"/>
        <v>0</v>
      </c>
      <c r="AH51" s="10"/>
      <c r="AI51" s="10"/>
      <c r="AJ51" s="23">
        <f t="shared" si="9"/>
        <v>0</v>
      </c>
      <c r="AK51" s="10"/>
      <c r="AL51" s="10"/>
      <c r="AM51" s="10"/>
      <c r="AN51" s="10"/>
      <c r="AO51" s="10">
        <f t="shared" si="1"/>
        <v>0</v>
      </c>
      <c r="AP51" s="10">
        <f>-(-F51*SIN(RADIANS($A$47))+AD51*COS(RADIANS($A$47)))/(基本参数表!$H$22*基本参数表!$L$10)</f>
        <v>0</v>
      </c>
      <c r="AQ51" s="10">
        <f>-(-I51*SIN(RADIANS($A$47))+AG51*COS(RADIANS($A$47)))/(基本参数表!$H$22*基本参数表!$L$10)</f>
        <v>0</v>
      </c>
      <c r="AR51" s="10">
        <f>-(-L51*SIN(RADIANS($A$47))+AJ51*COS(RADIANS($A$47)))/(基本参数表!$H$22*基本参数表!$L$10)</f>
        <v>0</v>
      </c>
      <c r="AS51" s="10">
        <f>-(-M51*SIN(RADIANS($A$47))+AK51*COS(RADIANS($A$47)))/(基本参数表!$H$22*基本参数表!$L$10)</f>
        <v>0</v>
      </c>
      <c r="AT51" s="10">
        <f>-(-N51*SIN(RADIANS($A$47))+AL51*COS(RADIANS($A$47)))/(基本参数表!$H$22*基本参数表!$L$10)</f>
        <v>0</v>
      </c>
      <c r="AU51" s="10">
        <f>-(-O51*SIN(RADIANS($A$47))+AM51*COS(RADIANS($A$47)))/(基本参数表!$H$22*基本参数表!$L$10)</f>
        <v>0</v>
      </c>
      <c r="AV51" s="10">
        <f>-(-P51*SIN(RADIANS($A$47))+AN51*COS(RADIANS($A$47)))/(基本参数表!$H$22*基本参数表!$L$10)</f>
        <v>0</v>
      </c>
      <c r="AW51" s="10">
        <f>-(-Q51*SIN(RADIANS($A$47))+AO51*COS(RADIANS($A$47)))/(基本参数表!$H$22*基本参数表!$L$10)</f>
        <v>0</v>
      </c>
      <c r="AX51" s="10">
        <f>-(F51*COS(RADIANS($A$47))*COS(RADIANS(B51))+R51*SIN(RADIANS(B51))+AD51*SIN(RADIANS($A$47))*COS(RADIANS(B51)))/(基本参数表!$H$22*基本参数表!$L$10)</f>
        <v>0</v>
      </c>
      <c r="AY51" s="10">
        <f>-(I51*COS(RADIANS($A$47))*COS(RADIANS(B51))+U51*SIN(RADIANS(B51))+AG51*SIN(RADIANS($A$47))*COS(RADIANS(B51)))/(基本参数表!$H$22*基本参数表!$L$10)</f>
        <v>0</v>
      </c>
      <c r="AZ51" s="10">
        <f>-(L51*COS(RADIANS($A$47))*COS(RADIANS(C51))+X51*SIN(RADIANS(C51))+AJ51*SIN(RADIANS($A$47))*COS(RADIANS(C51)))/(基本参数表!$H$22*基本参数表!$L$10)</f>
        <v>0</v>
      </c>
      <c r="BA51" s="10">
        <f>-(M51*COS(RADIANS($A$47))*COS(RADIANS(D51))+Y51*SIN(RADIANS(D51))+AK51*SIN(RADIANS($A$47))*COS(RADIANS(D51)))/(基本参数表!$H$22*基本参数表!$L$10)</f>
        <v>0</v>
      </c>
      <c r="BB51" s="10">
        <f>-(N51*COS(RADIANS($A$47))*COS(RADIANS(E51))+Z51*SIN(RADIANS(E51))+AL51*SIN(RADIANS($A$47))*COS(RADIANS(E51)))/(基本参数表!$H$22*基本参数表!$L$10)</f>
        <v>0</v>
      </c>
      <c r="BC51" s="10">
        <f>-(O51*COS(RADIANS($A$47))*COS(RADIANS(F51))+AA51*SIN(RADIANS(F51))+AM51*SIN(RADIANS($A$47))*COS(RADIANS(F51)))/(基本参数表!$H$22*基本参数表!$L$10)</f>
        <v>0</v>
      </c>
      <c r="BD51" s="10">
        <f>-(P51*COS(RADIANS($A$47))*COS(RADIANS(I51))+AB51*SIN(RADIANS(I51))+AN51*SIN(RADIANS($A$47))*COS(RADIANS(I51)))/(基本参数表!$H$22*基本参数表!$L$10)</f>
        <v>0</v>
      </c>
      <c r="BE51" s="9">
        <f>-(Q51*COS(RADIANS($A$47))*COS(RADIANS(L51))+AC51*SIN(RADIANS(L51))+AO51*SIN(RADIANS($A$47))*COS(RADIANS(L51)))/(基本参数表!$H$22*基本参数表!$L$10)</f>
        <v>0</v>
      </c>
      <c r="BF51" s="10">
        <f>(-F51*COS(RADIANS($A$47))*SIN(RADIANS(B51))+R51*COS(RADIANS(B51))-AD51*SIN(RADIANS($A$47))*SIN(RADIANS(B51)))/(基本参数表!$H$22*基本参数表!$L$10)</f>
        <v>0</v>
      </c>
      <c r="BG51" s="10">
        <f>(-I51*COS(RADIANS($A$47))*SIN(RADIANS(B51))+U51*COS(RADIANS(B51))-AG51*SIN(RADIANS($A$47))*SIN(RADIANS(B51)))/(基本参数表!$H$22*基本参数表!$L$10)</f>
        <v>0</v>
      </c>
      <c r="BH51" s="10">
        <f>(-L51*COS(RADIANS($A$47))*SIN(RADIANS(B51))+X51*COS(RADIANS(B51))-AJ51*SIN(RADIANS($A$47))*SIN(RADIANS(B51)))/(基本参数表!$H$22*基本参数表!$L$10)</f>
        <v>0</v>
      </c>
      <c r="BI51" s="10">
        <f>(-M51*COS(RADIANS($A$47))*SIN(RADIANS(B51))+Y51*COS(RADIANS(B51))-AK51*SIN(RADIANS($A$47))*SIN(RADIANS(B51)))/(基本参数表!$H$22*基本参数表!$L$10)</f>
        <v>0</v>
      </c>
      <c r="BJ51" s="10">
        <f>(-N51*COS(RADIANS($A$47))*SIN(RADIANS(B51))+Z51*COS(RADIANS(B51))-AL51*SIN(RADIANS($A$47))*SIN(RADIANS(B51)))/(基本参数表!$H$22*基本参数表!$L$10)</f>
        <v>0</v>
      </c>
      <c r="BK51" s="10">
        <f>(-O51*COS(RADIANS($A$47))*SIN(RADIANS(B51))+AA51*COS(RADIANS(B51))-AM51*SIN(RADIANS($A$47))*SIN(RADIANS(B51)))/(基本参数表!$H$22*基本参数表!$L$10)</f>
        <v>0</v>
      </c>
      <c r="BL51" s="10">
        <f>(-P51*COS(RADIANS($A$47))*SIN(RADIANS(B51))+AB51*COS(RADIANS(B51))-AN51*SIN(RADIANS($A$47))*SIN(RADIANS(B51)))/(基本参数表!$H$22*基本参数表!$L$10)</f>
        <v>0</v>
      </c>
      <c r="BM51" s="9">
        <f>(-Q51*COS(RADIANS($A$47))*SIN(RADIANS(B51))+AC51*COS(RADIANS(B51))-AO51*SIN(RADIANS($A$47))*SIN(RADIANS(B51)))/(基本参数表!$H$22*基本参数表!$L$10)</f>
        <v>0</v>
      </c>
      <c r="BN51" s="10" t="e">
        <f t="shared" si="35"/>
        <v>#DIV/0!</v>
      </c>
      <c r="BO51" s="10" t="e">
        <f t="shared" si="35"/>
        <v>#DIV/0!</v>
      </c>
      <c r="BP51" s="10" t="e">
        <f t="shared" si="35"/>
        <v>#DIV/0!</v>
      </c>
      <c r="BQ51" s="10" t="e">
        <f t="shared" si="35"/>
        <v>#DIV/0!</v>
      </c>
      <c r="BR51" s="9" t="e">
        <f t="shared" si="37"/>
        <v>#DIV/0!</v>
      </c>
      <c r="BS51" s="10"/>
      <c r="BT51" s="9"/>
      <c r="BU51" s="10"/>
      <c r="BV51" s="10">
        <f>BS51/(基本参数表!$H$22*基本参数表!$L$10*基本参数表!$H$6/1000)</f>
        <v>0</v>
      </c>
      <c r="BW51" s="9">
        <f>BT51/(基本参数表!$H$22*基本参数表!$L$10*基本参数表!$D$6/1000)</f>
        <v>0</v>
      </c>
      <c r="BX51" s="10">
        <f>BU51/(基本参数表!$H$22*基本参数表!$L$10*基本参数表!$H$6/1000)</f>
        <v>0</v>
      </c>
      <c r="BY51" s="22"/>
      <c r="BZ51" s="22"/>
    </row>
    <row r="52" spans="1:78">
      <c r="A52" s="68"/>
      <c r="B52" s="20">
        <v>10</v>
      </c>
      <c r="C52" s="10">
        <f t="shared" si="38"/>
        <v>0.98240881082213483</v>
      </c>
      <c r="D52" s="10">
        <f t="shared" si="39"/>
        <v>6.869671616600713E-2</v>
      </c>
      <c r="E52" s="10">
        <f t="shared" si="40"/>
        <v>0.17364817766693033</v>
      </c>
      <c r="F52" s="10"/>
      <c r="G52" s="10"/>
      <c r="H52" s="10"/>
      <c r="I52" s="23">
        <f t="shared" si="29"/>
        <v>0</v>
      </c>
      <c r="J52" s="10"/>
      <c r="K52" s="10"/>
      <c r="L52" s="23">
        <f t="shared" si="30"/>
        <v>0</v>
      </c>
      <c r="M52" s="10"/>
      <c r="N52" s="10"/>
      <c r="O52" s="10"/>
      <c r="P52" s="10"/>
      <c r="Q52" s="23">
        <f t="shared" si="31"/>
        <v>0</v>
      </c>
      <c r="R52" s="10"/>
      <c r="S52" s="10"/>
      <c r="T52" s="10"/>
      <c r="U52" s="23">
        <f t="shared" si="5"/>
        <v>0</v>
      </c>
      <c r="V52" s="10"/>
      <c r="W52" s="10"/>
      <c r="X52" s="23">
        <f t="shared" si="32"/>
        <v>0</v>
      </c>
      <c r="Y52" s="10"/>
      <c r="Z52" s="10"/>
      <c r="AA52" s="10"/>
      <c r="AB52" s="10"/>
      <c r="AC52" s="10">
        <f t="shared" si="33"/>
        <v>0</v>
      </c>
      <c r="AD52" s="10"/>
      <c r="AE52" s="10"/>
      <c r="AF52" s="10"/>
      <c r="AG52" s="23">
        <f t="shared" si="34"/>
        <v>0</v>
      </c>
      <c r="AH52" s="10"/>
      <c r="AI52" s="10"/>
      <c r="AJ52" s="23">
        <f t="shared" si="9"/>
        <v>0</v>
      </c>
      <c r="AK52" s="10"/>
      <c r="AL52" s="10"/>
      <c r="AM52" s="10"/>
      <c r="AN52" s="10"/>
      <c r="AO52" s="10">
        <f t="shared" si="1"/>
        <v>0</v>
      </c>
      <c r="AP52" s="10">
        <f>-(-F52*SIN(RADIANS($A$47))+AD52*COS(RADIANS($A$47)))/(基本参数表!$H$22*基本参数表!$L$10)</f>
        <v>0</v>
      </c>
      <c r="AQ52" s="10">
        <f>-(-I52*SIN(RADIANS($A$47))+AG52*COS(RADIANS($A$47)))/(基本参数表!$H$22*基本参数表!$L$10)</f>
        <v>0</v>
      </c>
      <c r="AR52" s="10">
        <f>-(-L52*SIN(RADIANS($A$47))+AJ52*COS(RADIANS($A$47)))/(基本参数表!$H$22*基本参数表!$L$10)</f>
        <v>0</v>
      </c>
      <c r="AS52" s="10">
        <f>-(-M52*SIN(RADIANS($A$47))+AK52*COS(RADIANS($A$47)))/(基本参数表!$H$22*基本参数表!$L$10)</f>
        <v>0</v>
      </c>
      <c r="AT52" s="10">
        <f>-(-N52*SIN(RADIANS($A$47))+AL52*COS(RADIANS($A$47)))/(基本参数表!$H$22*基本参数表!$L$10)</f>
        <v>0</v>
      </c>
      <c r="AU52" s="10">
        <f>-(-O52*SIN(RADIANS($A$47))+AM52*COS(RADIANS($A$47)))/(基本参数表!$H$22*基本参数表!$L$10)</f>
        <v>0</v>
      </c>
      <c r="AV52" s="10">
        <f>-(-P52*SIN(RADIANS($A$47))+AN52*COS(RADIANS($A$47)))/(基本参数表!$H$22*基本参数表!$L$10)</f>
        <v>0</v>
      </c>
      <c r="AW52" s="10">
        <f>-(-Q52*SIN(RADIANS($A$47))+AO52*COS(RADIANS($A$47)))/(基本参数表!$H$22*基本参数表!$L$10)</f>
        <v>0</v>
      </c>
      <c r="AX52" s="10">
        <f>-(F52*COS(RADIANS($A$47))*COS(RADIANS(B52))+R52*SIN(RADIANS(B52))+AD52*SIN(RADIANS($A$47))*COS(RADIANS(B52)))/(基本参数表!$H$22*基本参数表!$L$10)</f>
        <v>0</v>
      </c>
      <c r="AY52" s="10">
        <f>-(I52*COS(RADIANS($A$47))*COS(RADIANS(B52))+U52*SIN(RADIANS(B52))+AG52*SIN(RADIANS($A$47))*COS(RADIANS(B52)))/(基本参数表!$H$22*基本参数表!$L$10)</f>
        <v>0</v>
      </c>
      <c r="AZ52" s="10">
        <f>-(L52*COS(RADIANS($A$47))*COS(RADIANS(C52))+X52*SIN(RADIANS(C52))+AJ52*SIN(RADIANS($A$47))*COS(RADIANS(C52)))/(基本参数表!$H$22*基本参数表!$L$10)</f>
        <v>0</v>
      </c>
      <c r="BA52" s="10">
        <f>-(M52*COS(RADIANS($A$47))*COS(RADIANS(D52))+Y52*SIN(RADIANS(D52))+AK52*SIN(RADIANS($A$47))*COS(RADIANS(D52)))/(基本参数表!$H$22*基本参数表!$L$10)</f>
        <v>0</v>
      </c>
      <c r="BB52" s="10">
        <f>-(N52*COS(RADIANS($A$47))*COS(RADIANS(E52))+Z52*SIN(RADIANS(E52))+AL52*SIN(RADIANS($A$47))*COS(RADIANS(E52)))/(基本参数表!$H$22*基本参数表!$L$10)</f>
        <v>0</v>
      </c>
      <c r="BC52" s="10">
        <f>-(O52*COS(RADIANS($A$47))*COS(RADIANS(F52))+AA52*SIN(RADIANS(F52))+AM52*SIN(RADIANS($A$47))*COS(RADIANS(F52)))/(基本参数表!$H$22*基本参数表!$L$10)</f>
        <v>0</v>
      </c>
      <c r="BD52" s="10">
        <f>-(P52*COS(RADIANS($A$47))*COS(RADIANS(I52))+AB52*SIN(RADIANS(I52))+AN52*SIN(RADIANS($A$47))*COS(RADIANS(I52)))/(基本参数表!$H$22*基本参数表!$L$10)</f>
        <v>0</v>
      </c>
      <c r="BE52" s="9">
        <f>-(Q52*COS(RADIANS($A$47))*COS(RADIANS(L52))+AC52*SIN(RADIANS(L52))+AO52*SIN(RADIANS($A$47))*COS(RADIANS(L52)))/(基本参数表!$H$22*基本参数表!$L$10)</f>
        <v>0</v>
      </c>
      <c r="BF52" s="10">
        <f>(-F52*COS(RADIANS($A$47))*SIN(RADIANS(B52))+R52*COS(RADIANS(B52))-AD52*SIN(RADIANS($A$47))*SIN(RADIANS(B52)))/(基本参数表!$H$22*基本参数表!$L$10)</f>
        <v>0</v>
      </c>
      <c r="BG52" s="10">
        <f>(-I52*COS(RADIANS($A$47))*SIN(RADIANS(B52))+U52*COS(RADIANS(B52))-AG52*SIN(RADIANS($A$47))*SIN(RADIANS(B52)))/(基本参数表!$H$22*基本参数表!$L$10)</f>
        <v>0</v>
      </c>
      <c r="BH52" s="10">
        <f>(-L52*COS(RADIANS($A$47))*SIN(RADIANS(B52))+X52*COS(RADIANS(B52))-AJ52*SIN(RADIANS($A$47))*SIN(RADIANS(B52)))/(基本参数表!$H$22*基本参数表!$L$10)</f>
        <v>0</v>
      </c>
      <c r="BI52" s="10">
        <f>(-M52*COS(RADIANS($A$47))*SIN(RADIANS(B52))+Y52*COS(RADIANS(B52))-AK52*SIN(RADIANS($A$47))*SIN(RADIANS(B52)))/(基本参数表!$H$22*基本参数表!$L$10)</f>
        <v>0</v>
      </c>
      <c r="BJ52" s="10">
        <f>(-N52*COS(RADIANS($A$47))*SIN(RADIANS(B52))+Z52*COS(RADIANS(B52))-AL52*SIN(RADIANS($A$47))*SIN(RADIANS(B52)))/(基本参数表!$H$22*基本参数表!$L$10)</f>
        <v>0</v>
      </c>
      <c r="BK52" s="10">
        <f>(-O52*COS(RADIANS($A$47))*SIN(RADIANS(B52))+AA52*COS(RADIANS(B52))-AM52*SIN(RADIANS($A$47))*SIN(RADIANS(B52)))/(基本参数表!$H$22*基本参数表!$L$10)</f>
        <v>0</v>
      </c>
      <c r="BL52" s="10">
        <f>(-P52*COS(RADIANS($A$47))*SIN(RADIANS(B52))+AB52*COS(RADIANS(B52))-AN52*SIN(RADIANS($A$47))*SIN(RADIANS(B52)))/(基本参数表!$H$22*基本参数表!$L$10)</f>
        <v>0</v>
      </c>
      <c r="BM52" s="9">
        <f>(-Q52*COS(RADIANS($A$47))*SIN(RADIANS(B52))+AC52*COS(RADIANS(B52))-AO52*SIN(RADIANS($A$47))*SIN(RADIANS(B52)))/(基本参数表!$H$22*基本参数表!$L$10)</f>
        <v>0</v>
      </c>
      <c r="BN52" s="10" t="e">
        <f t="shared" si="35"/>
        <v>#DIV/0!</v>
      </c>
      <c r="BO52" s="10" t="e">
        <f t="shared" si="35"/>
        <v>#DIV/0!</v>
      </c>
      <c r="BP52" s="10" t="e">
        <f t="shared" si="35"/>
        <v>#DIV/0!</v>
      </c>
      <c r="BQ52" s="10" t="e">
        <f t="shared" si="35"/>
        <v>#DIV/0!</v>
      </c>
      <c r="BR52" s="9" t="e">
        <f t="shared" si="37"/>
        <v>#DIV/0!</v>
      </c>
      <c r="BS52" s="10"/>
      <c r="BT52" s="9"/>
      <c r="BU52" s="10"/>
      <c r="BV52" s="10">
        <f>BS52/(基本参数表!$H$22*基本参数表!$L$10*基本参数表!$H$6/1000)</f>
        <v>0</v>
      </c>
      <c r="BW52" s="9">
        <f>BT52/(基本参数表!$H$22*基本参数表!$L$10*基本参数表!$D$6/1000)</f>
        <v>0</v>
      </c>
      <c r="BX52" s="10">
        <f>BU52/(基本参数表!$H$22*基本参数表!$L$10*基本参数表!$H$6/1000)</f>
        <v>0</v>
      </c>
      <c r="BY52" s="22"/>
      <c r="BZ52" s="22"/>
    </row>
    <row r="53" spans="1:78">
      <c r="A53" s="68"/>
      <c r="B53" s="20">
        <v>15</v>
      </c>
      <c r="C53" s="10">
        <f t="shared" si="38"/>
        <v>0.96357287952349036</v>
      </c>
      <c r="D53" s="10">
        <f t="shared" si="39"/>
        <v>6.7379579540305934E-2</v>
      </c>
      <c r="E53" s="10">
        <f t="shared" si="40"/>
        <v>0.25881904510252074</v>
      </c>
      <c r="F53" s="10"/>
      <c r="G53" s="10"/>
      <c r="H53" s="10"/>
      <c r="I53" s="23">
        <f t="shared" si="29"/>
        <v>0</v>
      </c>
      <c r="J53" s="10"/>
      <c r="K53" s="10"/>
      <c r="L53" s="23">
        <f t="shared" si="30"/>
        <v>0</v>
      </c>
      <c r="M53" s="10"/>
      <c r="N53" s="10"/>
      <c r="O53" s="10"/>
      <c r="P53" s="10"/>
      <c r="Q53" s="23">
        <f t="shared" si="31"/>
        <v>0</v>
      </c>
      <c r="R53" s="10"/>
      <c r="S53" s="10"/>
      <c r="T53" s="10"/>
      <c r="U53" s="23">
        <f t="shared" si="5"/>
        <v>0</v>
      </c>
      <c r="V53" s="10"/>
      <c r="W53" s="10"/>
      <c r="X53" s="23">
        <f t="shared" si="32"/>
        <v>0</v>
      </c>
      <c r="Y53" s="10"/>
      <c r="Z53" s="10"/>
      <c r="AA53" s="10"/>
      <c r="AB53" s="10"/>
      <c r="AC53" s="10">
        <f t="shared" si="33"/>
        <v>0</v>
      </c>
      <c r="AD53" s="10"/>
      <c r="AE53" s="10"/>
      <c r="AF53" s="10"/>
      <c r="AG53" s="23">
        <f t="shared" si="34"/>
        <v>0</v>
      </c>
      <c r="AH53" s="10"/>
      <c r="AI53" s="10"/>
      <c r="AJ53" s="23">
        <f t="shared" si="9"/>
        <v>0</v>
      </c>
      <c r="AK53" s="10"/>
      <c r="AL53" s="10"/>
      <c r="AM53" s="10"/>
      <c r="AN53" s="10"/>
      <c r="AO53" s="10">
        <f t="shared" si="1"/>
        <v>0</v>
      </c>
      <c r="AP53" s="10">
        <f>-(-F53*SIN(RADIANS($A$47))+AD53*COS(RADIANS($A$47)))/(基本参数表!$H$22*基本参数表!$L$10)</f>
        <v>0</v>
      </c>
      <c r="AQ53" s="10">
        <f>-(-I53*SIN(RADIANS($A$47))+AG53*COS(RADIANS($A$47)))/(基本参数表!$H$22*基本参数表!$L$10)</f>
        <v>0</v>
      </c>
      <c r="AR53" s="10">
        <f>-(-L53*SIN(RADIANS($A$47))+AJ53*COS(RADIANS($A$47)))/(基本参数表!$H$22*基本参数表!$L$10)</f>
        <v>0</v>
      </c>
      <c r="AS53" s="10">
        <f>-(-M53*SIN(RADIANS($A$47))+AK53*COS(RADIANS($A$47)))/(基本参数表!$H$22*基本参数表!$L$10)</f>
        <v>0</v>
      </c>
      <c r="AT53" s="10">
        <f>-(-N53*SIN(RADIANS($A$47))+AL53*COS(RADIANS($A$47)))/(基本参数表!$H$22*基本参数表!$L$10)</f>
        <v>0</v>
      </c>
      <c r="AU53" s="10">
        <f>-(-O53*SIN(RADIANS($A$47))+AM53*COS(RADIANS($A$47)))/(基本参数表!$H$22*基本参数表!$L$10)</f>
        <v>0</v>
      </c>
      <c r="AV53" s="10">
        <f>-(-P53*SIN(RADIANS($A$47))+AN53*COS(RADIANS($A$47)))/(基本参数表!$H$22*基本参数表!$L$10)</f>
        <v>0</v>
      </c>
      <c r="AW53" s="10">
        <f>-(-Q53*SIN(RADIANS($A$47))+AO53*COS(RADIANS($A$47)))/(基本参数表!$H$22*基本参数表!$L$10)</f>
        <v>0</v>
      </c>
      <c r="AX53" s="10">
        <f>-(F53*COS(RADIANS($A$47))*COS(RADIANS(B53))+R53*SIN(RADIANS(B53))+AD53*SIN(RADIANS($A$47))*COS(RADIANS(B53)))/(基本参数表!$H$22*基本参数表!$L$10)</f>
        <v>0</v>
      </c>
      <c r="AY53" s="10">
        <f>-(I53*COS(RADIANS($A$47))*COS(RADIANS(B53))+U53*SIN(RADIANS(B53))+AG53*SIN(RADIANS($A$47))*COS(RADIANS(B53)))/(基本参数表!$H$22*基本参数表!$L$10)</f>
        <v>0</v>
      </c>
      <c r="AZ53" s="10">
        <f>-(L53*COS(RADIANS($A$47))*COS(RADIANS(C53))+X53*SIN(RADIANS(C53))+AJ53*SIN(RADIANS($A$47))*COS(RADIANS(C53)))/(基本参数表!$H$22*基本参数表!$L$10)</f>
        <v>0</v>
      </c>
      <c r="BA53" s="10">
        <f>-(M53*COS(RADIANS($A$47))*COS(RADIANS(D53))+Y53*SIN(RADIANS(D53))+AK53*SIN(RADIANS($A$47))*COS(RADIANS(D53)))/(基本参数表!$H$22*基本参数表!$L$10)</f>
        <v>0</v>
      </c>
      <c r="BB53" s="10">
        <f>-(N53*COS(RADIANS($A$47))*COS(RADIANS(E53))+Z53*SIN(RADIANS(E53))+AL53*SIN(RADIANS($A$47))*COS(RADIANS(E53)))/(基本参数表!$H$22*基本参数表!$L$10)</f>
        <v>0</v>
      </c>
      <c r="BC53" s="10">
        <f>-(O53*COS(RADIANS($A$47))*COS(RADIANS(F53))+AA53*SIN(RADIANS(F53))+AM53*SIN(RADIANS($A$47))*COS(RADIANS(F53)))/(基本参数表!$H$22*基本参数表!$L$10)</f>
        <v>0</v>
      </c>
      <c r="BD53" s="10">
        <f>-(P53*COS(RADIANS($A$47))*COS(RADIANS(I53))+AB53*SIN(RADIANS(I53))+AN53*SIN(RADIANS($A$47))*COS(RADIANS(I53)))/(基本参数表!$H$22*基本参数表!$L$10)</f>
        <v>0</v>
      </c>
      <c r="BE53" s="9">
        <f>-(Q53*COS(RADIANS($A$47))*COS(RADIANS(L53))+AC53*SIN(RADIANS(L53))+AO53*SIN(RADIANS($A$47))*COS(RADIANS(L53)))/(基本参数表!$H$22*基本参数表!$L$10)</f>
        <v>0</v>
      </c>
      <c r="BF53" s="10">
        <f>(-F53*COS(RADIANS($A$47))*SIN(RADIANS(B53))+R53*COS(RADIANS(B53))-AD53*SIN(RADIANS($A$47))*SIN(RADIANS(B53)))/(基本参数表!$H$22*基本参数表!$L$10)</f>
        <v>0</v>
      </c>
      <c r="BG53" s="10">
        <f>(-I53*COS(RADIANS($A$47))*SIN(RADIANS(B53))+U53*COS(RADIANS(B53))-AG53*SIN(RADIANS($A$47))*SIN(RADIANS(B53)))/(基本参数表!$H$22*基本参数表!$L$10)</f>
        <v>0</v>
      </c>
      <c r="BH53" s="10">
        <f>(-L53*COS(RADIANS($A$47))*SIN(RADIANS(B53))+X53*COS(RADIANS(B53))-AJ53*SIN(RADIANS($A$47))*SIN(RADIANS(B53)))/(基本参数表!$H$22*基本参数表!$L$10)</f>
        <v>0</v>
      </c>
      <c r="BI53" s="10">
        <f>(-M53*COS(RADIANS($A$47))*SIN(RADIANS(B53))+Y53*COS(RADIANS(B53))-AK53*SIN(RADIANS($A$47))*SIN(RADIANS(B53)))/(基本参数表!$H$22*基本参数表!$L$10)</f>
        <v>0</v>
      </c>
      <c r="BJ53" s="10">
        <f>(-N53*COS(RADIANS($A$47))*SIN(RADIANS(B53))+Z53*COS(RADIANS(B53))-AL53*SIN(RADIANS($A$47))*SIN(RADIANS(B53)))/(基本参数表!$H$22*基本参数表!$L$10)</f>
        <v>0</v>
      </c>
      <c r="BK53" s="10">
        <f>(-O53*COS(RADIANS($A$47))*SIN(RADIANS(B53))+AA53*COS(RADIANS(B53))-AM53*SIN(RADIANS($A$47))*SIN(RADIANS(B53)))/(基本参数表!$H$22*基本参数表!$L$10)</f>
        <v>0</v>
      </c>
      <c r="BL53" s="10">
        <f>(-P53*COS(RADIANS($A$47))*SIN(RADIANS(B53))+AB53*COS(RADIANS(B53))-AN53*SIN(RADIANS($A$47))*SIN(RADIANS(B53)))/(基本参数表!$H$22*基本参数表!$L$10)</f>
        <v>0</v>
      </c>
      <c r="BM53" s="9">
        <f>(-Q53*COS(RADIANS($A$47))*SIN(RADIANS(B53))+AC53*COS(RADIANS(B53))-AO53*SIN(RADIANS($A$47))*SIN(RADIANS(B53)))/(基本参数表!$H$22*基本参数表!$L$10)</f>
        <v>0</v>
      </c>
      <c r="BN53" s="10" t="e">
        <f t="shared" si="35"/>
        <v>#DIV/0!</v>
      </c>
      <c r="BO53" s="10" t="e">
        <f t="shared" si="35"/>
        <v>#DIV/0!</v>
      </c>
      <c r="BP53" s="10" t="e">
        <f t="shared" si="35"/>
        <v>#DIV/0!</v>
      </c>
      <c r="BQ53" s="10" t="e">
        <f t="shared" si="35"/>
        <v>#DIV/0!</v>
      </c>
      <c r="BR53" s="9" t="e">
        <f t="shared" si="37"/>
        <v>#DIV/0!</v>
      </c>
      <c r="BS53" s="10"/>
      <c r="BT53" s="9"/>
      <c r="BU53" s="10"/>
      <c r="BV53" s="10">
        <f>BS53/(基本参数表!$H$22*基本参数表!$L$10*基本参数表!$H$6/1000)</f>
        <v>0</v>
      </c>
      <c r="BW53" s="9">
        <f>BT53/(基本参数表!$H$22*基本参数表!$L$10*基本参数表!$D$6/1000)</f>
        <v>0</v>
      </c>
      <c r="BX53" s="10">
        <f>BU53/(基本参数表!$H$22*基本参数表!$L$10*基本参数表!$H$6/1000)</f>
        <v>0</v>
      </c>
      <c r="BY53" s="22"/>
      <c r="BZ53" s="22"/>
    </row>
    <row r="54" spans="1:78">
      <c r="A54" s="68">
        <v>6</v>
      </c>
      <c r="B54" s="20">
        <v>0</v>
      </c>
      <c r="C54" s="10">
        <f>COS(RADIANS($A$54))*COS(RADIANS(B54))</f>
        <v>0.99452189536827329</v>
      </c>
      <c r="D54" s="10">
        <f>SIN(RADIANS($A$54))*COS(RADIANS(B54))</f>
        <v>0.10452846326765347</v>
      </c>
      <c r="E54" s="10">
        <f>SIN(RADIANS(B54))</f>
        <v>0</v>
      </c>
      <c r="F54" s="10"/>
      <c r="G54" s="10"/>
      <c r="H54" s="10"/>
      <c r="I54" s="23">
        <f t="shared" si="29"/>
        <v>0</v>
      </c>
      <c r="J54" s="10"/>
      <c r="K54" s="10"/>
      <c r="L54" s="23">
        <f t="shared" si="30"/>
        <v>0</v>
      </c>
      <c r="M54" s="10"/>
      <c r="N54" s="10"/>
      <c r="O54" s="10"/>
      <c r="P54" s="10"/>
      <c r="Q54" s="23">
        <f t="shared" si="31"/>
        <v>0</v>
      </c>
      <c r="R54" s="10"/>
      <c r="S54" s="10"/>
      <c r="T54" s="10"/>
      <c r="U54" s="23">
        <f t="shared" si="5"/>
        <v>0</v>
      </c>
      <c r="V54" s="10"/>
      <c r="W54" s="10"/>
      <c r="X54" s="23">
        <f t="shared" si="32"/>
        <v>0</v>
      </c>
      <c r="Y54" s="10"/>
      <c r="Z54" s="10"/>
      <c r="AA54" s="10"/>
      <c r="AB54" s="10"/>
      <c r="AC54" s="10">
        <f t="shared" si="33"/>
        <v>0</v>
      </c>
      <c r="AD54" s="10"/>
      <c r="AE54" s="10"/>
      <c r="AF54" s="10"/>
      <c r="AG54" s="23">
        <f t="shared" si="34"/>
        <v>0</v>
      </c>
      <c r="AH54" s="10"/>
      <c r="AI54" s="10"/>
      <c r="AJ54" s="23">
        <f t="shared" si="9"/>
        <v>0</v>
      </c>
      <c r="AK54" s="10"/>
      <c r="AL54" s="10"/>
      <c r="AM54" s="10"/>
      <c r="AN54" s="10"/>
      <c r="AO54" s="10">
        <f t="shared" si="1"/>
        <v>0</v>
      </c>
      <c r="AP54" s="10">
        <f>-(-F54*SIN(RADIANS($A$54))+AD54*COS(RADIANS($A$54)))/(基本参数表!$H$22*基本参数表!$L$10)</f>
        <v>0</v>
      </c>
      <c r="AQ54" s="10">
        <f>-(-I54*SIN(RADIANS($A$54))+AG54*COS(RADIANS($A$54)))/(基本参数表!$H$22*基本参数表!$L$10)</f>
        <v>0</v>
      </c>
      <c r="AR54" s="10">
        <f>-(-L54*SIN(RADIANS($A$54))+AJ54*COS(RADIANS($A$54)))/(基本参数表!$H$22*基本参数表!$L$10)</f>
        <v>0</v>
      </c>
      <c r="AS54" s="10">
        <f>-(-M54*SIN(RADIANS($A$54))+AK54*COS(RADIANS($A$54)))/(基本参数表!$H$22*基本参数表!$L$10)</f>
        <v>0</v>
      </c>
      <c r="AT54" s="10">
        <f>-(-N54*SIN(RADIANS($A$54))+AL54*COS(RADIANS($A$54)))/(基本参数表!$H$22*基本参数表!$L$10)</f>
        <v>0</v>
      </c>
      <c r="AU54" s="10">
        <f>-(-O54*SIN(RADIANS($A$54))+AM54*COS(RADIANS($A$54)))/(基本参数表!$H$22*基本参数表!$L$10)</f>
        <v>0</v>
      </c>
      <c r="AV54" s="10">
        <f>-(-P54*SIN(RADIANS($A$54))+AN54*COS(RADIANS($A$54)))/(基本参数表!$H$22*基本参数表!$L$10)</f>
        <v>0</v>
      </c>
      <c r="AW54" s="9">
        <f>-(-Q54*SIN(RADIANS($A$54))+AO54*COS(RADIANS($A$54)))/(基本参数表!$H$22*基本参数表!$L$10)</f>
        <v>0</v>
      </c>
      <c r="AX54" s="10">
        <f>-(F54*COS(RADIANS($A$54))*COS(RADIANS(B54))+R54*SIN(RADIANS(B54))+AD54*SIN(RADIANS($A$54))*COS(RADIANS(B54)))/(基本参数表!$H$22*基本参数表!$L$10)</f>
        <v>0</v>
      </c>
      <c r="AY54" s="10">
        <f>-(I54*COS(RADIANS($A$54))*COS(RADIANS(B54))+U54*SIN(RADIANS(B54))+AG54*SIN(RADIANS($A$54))*COS(RADIANS(B54)))/(基本参数表!$H$22*基本参数表!$L$10)</f>
        <v>0</v>
      </c>
      <c r="AZ54" s="10">
        <f>-(L54*COS(RADIANS($A$54))*COS(RADIANS(C54))+X54*SIN(RADIANS(C54))+AJ54*SIN(RADIANS($A$54))*COS(RADIANS(C54)))/(基本参数表!$H$22*基本参数表!$L$10)</f>
        <v>0</v>
      </c>
      <c r="BA54" s="10">
        <f>-(M54*COS(RADIANS($A$54))*COS(RADIANS(D54))+Y54*SIN(RADIANS(D54))+AK54*SIN(RADIANS($A$54))*COS(RADIANS(D54)))/(基本参数表!$H$22*基本参数表!$L$10)</f>
        <v>0</v>
      </c>
      <c r="BB54" s="10">
        <f>-(N54*COS(RADIANS($A$54))*COS(RADIANS(E54))+Z54*SIN(RADIANS(E54))+AL54*SIN(RADIANS($A$54))*COS(RADIANS(E54)))/(基本参数表!$H$22*基本参数表!$L$10)</f>
        <v>0</v>
      </c>
      <c r="BC54" s="10">
        <f>-(O54*COS(RADIANS($A$54))*COS(RADIANS(F54))+AA54*SIN(RADIANS(F54))+AM54*SIN(RADIANS($A$54))*COS(RADIANS(F54)))/(基本参数表!$H$22*基本参数表!$L$10)</f>
        <v>0</v>
      </c>
      <c r="BD54" s="10">
        <f>-(P54*COS(RADIANS($A$54))*COS(RADIANS(I54))+AB54*SIN(RADIANS(I54))+AN54*SIN(RADIANS($A$54))*COS(RADIANS(I54)))/(基本参数表!$H$22*基本参数表!$L$10)</f>
        <v>0</v>
      </c>
      <c r="BE54" s="9">
        <f>-(Q54*COS(RADIANS($A$54))*COS(RADIANS(L54))+AC54*SIN(RADIANS(L54))+AO54*SIN(RADIANS($A$54))*COS(RADIANS(L54)))/(基本参数表!$H$22*基本参数表!$L$10)</f>
        <v>0</v>
      </c>
      <c r="BF54" s="10">
        <f>(-F54*COS(RADIANS($A$54))*SIN(RADIANS(B54))+R54*COS(RADIANS(B54))-AD54*SIN(RADIANS($A$54))*SIN(RADIANS(B54)))/(基本参数表!$H$22*基本参数表!$L$10)</f>
        <v>0</v>
      </c>
      <c r="BG54" s="10">
        <f>(-I54*COS(RADIANS($A$54))*SIN(RADIANS(B54))+U54*COS(RADIANS(B54))-AG54*SIN(RADIANS($A$54))*SIN(RADIANS(B54)))/(基本参数表!$H$22*基本参数表!$L$10)</f>
        <v>0</v>
      </c>
      <c r="BH54" s="10">
        <f>(-L54*COS(RADIANS($A$54))*SIN(RADIANS(B54))+X54*COS(RADIANS(B54))-AJ54*SIN(RADIANS($A$54))*SIN(RADIANS(B54)))/(基本参数表!$H$22*基本参数表!$L$10)</f>
        <v>0</v>
      </c>
      <c r="BI54" s="10">
        <f>(-M54*COS(RADIANS($A$54))*SIN(RADIANS(B54))+Y54*COS(RADIANS(B54))-AK54*SIN(RADIANS($A$54))*SIN(RADIANS(B54)))/(基本参数表!$H$22*基本参数表!$L$10)</f>
        <v>0</v>
      </c>
      <c r="BJ54" s="10">
        <f>(-N54*COS(RADIANS($A$54))*SIN(RADIANS(B54))+Z54*COS(RADIANS(B54))-AL54*SIN(RADIANS($A$54))*SIN(RADIANS(B54)))/(基本参数表!$H$22*基本参数表!$L$10)</f>
        <v>0</v>
      </c>
      <c r="BK54" s="10">
        <f>(-O54*COS(RADIANS($A$54))*SIN(RADIANS(B54))+AA54*COS(RADIANS(B54))-AM54*SIN(RADIANS($A$54))*SIN(RADIANS(B54)))/(基本参数表!$H$22*基本参数表!$L$10)</f>
        <v>0</v>
      </c>
      <c r="BL54" s="10">
        <f>(-P54*COS(RADIANS($A$54))*SIN(RADIANS(B54))+AB54*COS(RADIANS(B54))-AN54*SIN(RADIANS($A$54))*SIN(RADIANS(B54)))/(基本参数表!$H$22*基本参数表!$L$10)</f>
        <v>0</v>
      </c>
      <c r="BM54" s="9">
        <f>(-Q54*COS(RADIANS($A$54))*SIN(RADIANS(B54))+AC54*COS(RADIANS(B54))-AO54*SIN(RADIANS($A$54))*SIN(RADIANS(B54)))/(基本参数表!$H$22*基本参数表!$L$10)</f>
        <v>0</v>
      </c>
      <c r="BN54" s="10" t="e">
        <f t="shared" si="35"/>
        <v>#DIV/0!</v>
      </c>
      <c r="BO54" s="10" t="e">
        <f t="shared" si="35"/>
        <v>#DIV/0!</v>
      </c>
      <c r="BP54" s="10" t="e">
        <f t="shared" si="35"/>
        <v>#DIV/0!</v>
      </c>
      <c r="BQ54" s="10" t="e">
        <f t="shared" si="35"/>
        <v>#DIV/0!</v>
      </c>
      <c r="BR54" s="9" t="e">
        <f t="shared" si="37"/>
        <v>#DIV/0!</v>
      </c>
      <c r="BS54" s="10"/>
      <c r="BT54" s="9"/>
      <c r="BU54" s="10"/>
      <c r="BV54" s="10">
        <f>BS54/(基本参数表!$H$22*基本参数表!$L$10*基本参数表!$H$6/1000)</f>
        <v>0</v>
      </c>
      <c r="BW54" s="9">
        <f>BT54/(基本参数表!$H$22*基本参数表!$L$10*基本参数表!$D$6/1000)</f>
        <v>0</v>
      </c>
      <c r="BX54" s="10">
        <f>BU54/(基本参数表!$H$22*基本参数表!$L$10*基本参数表!$H$6/1000)</f>
        <v>0</v>
      </c>
      <c r="BY54" s="22"/>
      <c r="BZ54" s="22"/>
    </row>
    <row r="55" spans="1:78">
      <c r="A55" s="68"/>
      <c r="B55" s="20">
        <v>2</v>
      </c>
      <c r="C55" s="10">
        <f t="shared" ref="C55:C60" si="41">COS(RADIANS($A$54))*COS(RADIANS(B55))</f>
        <v>0.99391605950069728</v>
      </c>
      <c r="D55" s="10">
        <f t="shared" ref="D55:D60" si="42">SIN(RADIANS($A$54))*COS(RADIANS(B55))</f>
        <v>0.10446478735209537</v>
      </c>
      <c r="E55" s="10">
        <f>SIN(RADIANS(B55))</f>
        <v>3.4899496702500969E-2</v>
      </c>
      <c r="F55" s="10"/>
      <c r="G55" s="10"/>
      <c r="H55" s="10"/>
      <c r="I55" s="23">
        <f t="shared" si="29"/>
        <v>0</v>
      </c>
      <c r="J55" s="10"/>
      <c r="K55" s="10"/>
      <c r="L55" s="23">
        <f t="shared" si="30"/>
        <v>0</v>
      </c>
      <c r="M55" s="10"/>
      <c r="N55" s="10"/>
      <c r="O55" s="10"/>
      <c r="P55" s="10"/>
      <c r="Q55" s="23">
        <f t="shared" si="31"/>
        <v>0</v>
      </c>
      <c r="R55" s="10"/>
      <c r="S55" s="10"/>
      <c r="T55" s="10"/>
      <c r="U55" s="23">
        <f t="shared" si="5"/>
        <v>0</v>
      </c>
      <c r="V55" s="10"/>
      <c r="W55" s="10"/>
      <c r="X55" s="23">
        <f t="shared" si="32"/>
        <v>0</v>
      </c>
      <c r="Y55" s="10"/>
      <c r="Z55" s="10"/>
      <c r="AA55" s="10"/>
      <c r="AB55" s="10"/>
      <c r="AC55" s="10">
        <f t="shared" si="33"/>
        <v>0</v>
      </c>
      <c r="AD55" s="10"/>
      <c r="AE55" s="10"/>
      <c r="AF55" s="10"/>
      <c r="AG55" s="23">
        <f t="shared" si="34"/>
        <v>0</v>
      </c>
      <c r="AH55" s="10"/>
      <c r="AI55" s="10"/>
      <c r="AJ55" s="23">
        <f t="shared" si="9"/>
        <v>0</v>
      </c>
      <c r="AK55" s="10"/>
      <c r="AL55" s="10"/>
      <c r="AM55" s="10"/>
      <c r="AN55" s="10"/>
      <c r="AO55" s="10">
        <f t="shared" si="1"/>
        <v>0</v>
      </c>
      <c r="AP55" s="10">
        <f>-(-F55*SIN(RADIANS($A$54))+AD55*COS(RADIANS($A$54)))/(基本参数表!$H$22*基本参数表!$L$10)</f>
        <v>0</v>
      </c>
      <c r="AQ55" s="10">
        <f>-(-I55*SIN(RADIANS($A$54))+AG55*COS(RADIANS($A$54)))/(基本参数表!$H$22*基本参数表!$L$10)</f>
        <v>0</v>
      </c>
      <c r="AR55" s="10">
        <f>-(-L55*SIN(RADIANS($A$54))+AJ55*COS(RADIANS($A$54)))/(基本参数表!$H$22*基本参数表!$L$10)</f>
        <v>0</v>
      </c>
      <c r="AS55" s="10">
        <f>-(-M55*SIN(RADIANS($A$54))+AK55*COS(RADIANS($A$54)))/(基本参数表!$H$22*基本参数表!$L$10)</f>
        <v>0</v>
      </c>
      <c r="AT55" s="10">
        <f>-(-N55*SIN(RADIANS($A$54))+AL55*COS(RADIANS($A$54)))/(基本参数表!$H$22*基本参数表!$L$10)</f>
        <v>0</v>
      </c>
      <c r="AU55" s="10">
        <f>-(-O55*SIN(RADIANS($A$54))+AM55*COS(RADIANS($A$54)))/(基本参数表!$H$22*基本参数表!$L$10)</f>
        <v>0</v>
      </c>
      <c r="AV55" s="10">
        <f>-(-P55*SIN(RADIANS($A$54))+AN55*COS(RADIANS($A$54)))/(基本参数表!$H$22*基本参数表!$L$10)</f>
        <v>0</v>
      </c>
      <c r="AW55" s="10">
        <f>-(-Q55*SIN(RADIANS($A$54))+AO55*COS(RADIANS($A$54)))/(基本参数表!$H$22*基本参数表!$L$10)</f>
        <v>0</v>
      </c>
      <c r="AX55" s="10">
        <f>-(F55*COS(RADIANS($A$54))*COS(RADIANS(B55))+R55*SIN(RADIANS(B55))+AD55*SIN(RADIANS($A$54))*COS(RADIANS(B55)))/(基本参数表!$H$22*基本参数表!$L$10)</f>
        <v>0</v>
      </c>
      <c r="AY55" s="10">
        <f>-(I55*COS(RADIANS($A$54))*COS(RADIANS(B55))+U55*SIN(RADIANS(B55))+AG55*SIN(RADIANS($A$54))*COS(RADIANS(B55)))/(基本参数表!$H$22*基本参数表!$L$10)</f>
        <v>0</v>
      </c>
      <c r="AZ55" s="10">
        <f>-(L55*COS(RADIANS($A$54))*COS(RADIANS(C55))+X55*SIN(RADIANS(C55))+AJ55*SIN(RADIANS($A$54))*COS(RADIANS(C55)))/(基本参数表!$H$22*基本参数表!$L$10)</f>
        <v>0</v>
      </c>
      <c r="BA55" s="10">
        <f>-(M55*COS(RADIANS($A$54))*COS(RADIANS(D55))+Y55*SIN(RADIANS(D55))+AK55*SIN(RADIANS($A$54))*COS(RADIANS(D55)))/(基本参数表!$H$22*基本参数表!$L$10)</f>
        <v>0</v>
      </c>
      <c r="BB55" s="10">
        <f>-(N55*COS(RADIANS($A$54))*COS(RADIANS(E55))+Z55*SIN(RADIANS(E55))+AL55*SIN(RADIANS($A$54))*COS(RADIANS(E55)))/(基本参数表!$H$22*基本参数表!$L$10)</f>
        <v>0</v>
      </c>
      <c r="BC55" s="10">
        <f>-(O55*COS(RADIANS($A$54))*COS(RADIANS(F55))+AA55*SIN(RADIANS(F55))+AM55*SIN(RADIANS($A$54))*COS(RADIANS(F55)))/(基本参数表!$H$22*基本参数表!$L$10)</f>
        <v>0</v>
      </c>
      <c r="BD55" s="10">
        <f>-(P55*COS(RADIANS($A$54))*COS(RADIANS(I55))+AB55*SIN(RADIANS(I55))+AN55*SIN(RADIANS($A$54))*COS(RADIANS(I55)))/(基本参数表!$H$22*基本参数表!$L$10)</f>
        <v>0</v>
      </c>
      <c r="BE55" s="9">
        <f>-(Q55*COS(RADIANS($A$54))*COS(RADIANS(L55))+AC55*SIN(RADIANS(L55))+AO55*SIN(RADIANS($A$54))*COS(RADIANS(L55)))/(基本参数表!$H$22*基本参数表!$L$10)</f>
        <v>0</v>
      </c>
      <c r="BF55" s="10">
        <f>(-F55*COS(RADIANS($A$54))*SIN(RADIANS(B55))+R55*COS(RADIANS(B55))-AD55*SIN(RADIANS($A$54))*SIN(RADIANS(B55)))/(基本参数表!$H$22*基本参数表!$L$10)</f>
        <v>0</v>
      </c>
      <c r="BG55" s="10">
        <f>(-I55*COS(RADIANS($A$54))*SIN(RADIANS(B55))+U55*COS(RADIANS(B55))-AG55*SIN(RADIANS($A$54))*SIN(RADIANS(B55)))/(基本参数表!$H$22*基本参数表!$L$10)</f>
        <v>0</v>
      </c>
      <c r="BH55" s="10">
        <f>(-L55*COS(RADIANS($A$54))*SIN(RADIANS(B55))+X55*COS(RADIANS(B55))-AJ55*SIN(RADIANS($A$54))*SIN(RADIANS(B55)))/(基本参数表!$H$22*基本参数表!$L$10)</f>
        <v>0</v>
      </c>
      <c r="BI55" s="10">
        <f>(-M55*COS(RADIANS($A$54))*SIN(RADIANS(B55))+Y55*COS(RADIANS(B55))-AK55*SIN(RADIANS($A$54))*SIN(RADIANS(B55)))/(基本参数表!$H$22*基本参数表!$L$10)</f>
        <v>0</v>
      </c>
      <c r="BJ55" s="10">
        <f>(-N55*COS(RADIANS($A$54))*SIN(RADIANS(B55))+Z55*COS(RADIANS(B55))-AL55*SIN(RADIANS($A$54))*SIN(RADIANS(B55)))/(基本参数表!$H$22*基本参数表!$L$10)</f>
        <v>0</v>
      </c>
      <c r="BK55" s="10">
        <f>(-O55*COS(RADIANS($A$54))*SIN(RADIANS(B55))+AA55*COS(RADIANS(B55))-AM55*SIN(RADIANS($A$54))*SIN(RADIANS(B55)))/(基本参数表!$H$22*基本参数表!$L$10)</f>
        <v>0</v>
      </c>
      <c r="BL55" s="10">
        <f>(-P55*COS(RADIANS($A$54))*SIN(RADIANS(B55))+AB55*COS(RADIANS(B55))-AN55*SIN(RADIANS($A$54))*SIN(RADIANS(B55)))/(基本参数表!$H$22*基本参数表!$L$10)</f>
        <v>0</v>
      </c>
      <c r="BM55" s="9">
        <f>(-Q55*COS(RADIANS($A$54))*SIN(RADIANS(B55))+AC55*COS(RADIANS(B55))-AO55*SIN(RADIANS($A$54))*SIN(RADIANS(B55)))/(基本参数表!$H$22*基本参数表!$L$10)</f>
        <v>0</v>
      </c>
      <c r="BN55" s="10" t="e">
        <f t="shared" si="35"/>
        <v>#DIV/0!</v>
      </c>
      <c r="BO55" s="10" t="e">
        <f t="shared" si="35"/>
        <v>#DIV/0!</v>
      </c>
      <c r="BP55" s="10" t="e">
        <f t="shared" si="35"/>
        <v>#DIV/0!</v>
      </c>
      <c r="BQ55" s="10" t="e">
        <f t="shared" si="35"/>
        <v>#DIV/0!</v>
      </c>
      <c r="BR55" s="9" t="e">
        <f t="shared" si="37"/>
        <v>#DIV/0!</v>
      </c>
      <c r="BS55" s="10"/>
      <c r="BT55" s="9"/>
      <c r="BU55" s="10"/>
      <c r="BV55" s="10">
        <f>BS55/(基本参数表!$H$22*基本参数表!$L$10*基本参数表!$H$6/1000)</f>
        <v>0</v>
      </c>
      <c r="BW55" s="9">
        <f>BT55/(基本参数表!$H$22*基本参数表!$L$10*基本参数表!$D$6/1000)</f>
        <v>0</v>
      </c>
      <c r="BX55" s="10">
        <f>BU55/(基本参数表!$H$22*基本参数表!$L$10*基本参数表!$H$6/1000)</f>
        <v>0</v>
      </c>
      <c r="BY55" s="22"/>
      <c r="BZ55" s="22"/>
    </row>
    <row r="56" spans="1:78">
      <c r="A56" s="68"/>
      <c r="B56" s="20">
        <v>4</v>
      </c>
      <c r="C56" s="10">
        <f t="shared" si="41"/>
        <v>0.99209929001565178</v>
      </c>
      <c r="D56" s="10">
        <f t="shared" si="42"/>
        <v>0.10427383718471565</v>
      </c>
      <c r="E56" s="10">
        <f t="shared" ref="E56:E60" si="43">SIN(RADIANS(B56))</f>
        <v>6.9756473744125302E-2</v>
      </c>
      <c r="F56" s="10"/>
      <c r="G56" s="10"/>
      <c r="H56" s="10"/>
      <c r="I56" s="23">
        <f t="shared" si="29"/>
        <v>0</v>
      </c>
      <c r="J56" s="10"/>
      <c r="K56" s="10"/>
      <c r="L56" s="23">
        <f t="shared" si="30"/>
        <v>0</v>
      </c>
      <c r="M56" s="10"/>
      <c r="N56" s="10"/>
      <c r="O56" s="10"/>
      <c r="P56" s="10"/>
      <c r="Q56" s="23">
        <f t="shared" si="31"/>
        <v>0</v>
      </c>
      <c r="R56" s="10"/>
      <c r="S56" s="10"/>
      <c r="T56" s="10"/>
      <c r="U56" s="23">
        <f t="shared" si="5"/>
        <v>0</v>
      </c>
      <c r="V56" s="10"/>
      <c r="W56" s="10"/>
      <c r="X56" s="23">
        <f t="shared" si="32"/>
        <v>0</v>
      </c>
      <c r="Y56" s="10"/>
      <c r="Z56" s="10"/>
      <c r="AA56" s="10"/>
      <c r="AB56" s="10"/>
      <c r="AC56" s="10">
        <f t="shared" si="33"/>
        <v>0</v>
      </c>
      <c r="AD56" s="10"/>
      <c r="AE56" s="10"/>
      <c r="AF56" s="10"/>
      <c r="AG56" s="23">
        <f t="shared" si="34"/>
        <v>0</v>
      </c>
      <c r="AH56" s="10"/>
      <c r="AI56" s="10"/>
      <c r="AJ56" s="23">
        <f t="shared" si="9"/>
        <v>0</v>
      </c>
      <c r="AK56" s="10"/>
      <c r="AL56" s="10"/>
      <c r="AM56" s="10"/>
      <c r="AN56" s="10"/>
      <c r="AO56" s="10">
        <f t="shared" si="1"/>
        <v>0</v>
      </c>
      <c r="AP56" s="10">
        <f>-(-F56*SIN(RADIANS($A$54))+AD56*COS(RADIANS($A$54)))/(基本参数表!$H$22*基本参数表!$L$10)</f>
        <v>0</v>
      </c>
      <c r="AQ56" s="10">
        <f>-(-I56*SIN(RADIANS($A$54))+AG56*COS(RADIANS($A$54)))/(基本参数表!$H$22*基本参数表!$L$10)</f>
        <v>0</v>
      </c>
      <c r="AR56" s="10">
        <f>-(-L56*SIN(RADIANS($A$54))+AJ56*COS(RADIANS($A$54)))/(基本参数表!$H$22*基本参数表!$L$10)</f>
        <v>0</v>
      </c>
      <c r="AS56" s="10">
        <f>-(-M56*SIN(RADIANS($A$54))+AK56*COS(RADIANS($A$54)))/(基本参数表!$H$22*基本参数表!$L$10)</f>
        <v>0</v>
      </c>
      <c r="AT56" s="10">
        <f>-(-N56*SIN(RADIANS($A$54))+AL56*COS(RADIANS($A$54)))/(基本参数表!$H$22*基本参数表!$L$10)</f>
        <v>0</v>
      </c>
      <c r="AU56" s="10">
        <f>-(-O56*SIN(RADIANS($A$54))+AM56*COS(RADIANS($A$54)))/(基本参数表!$H$22*基本参数表!$L$10)</f>
        <v>0</v>
      </c>
      <c r="AV56" s="10">
        <f>-(-P56*SIN(RADIANS($A$54))+AN56*COS(RADIANS($A$54)))/(基本参数表!$H$22*基本参数表!$L$10)</f>
        <v>0</v>
      </c>
      <c r="AW56" s="9">
        <f>-(-Q56*SIN(RADIANS($A$54))+AO56*COS(RADIANS($A$54)))/(基本参数表!$H$22*基本参数表!$L$10)</f>
        <v>0</v>
      </c>
      <c r="AX56" s="10">
        <f>-(F56*COS(RADIANS($A$54))*COS(RADIANS(B56))+R56*SIN(RADIANS(B56))+AD56*SIN(RADIANS($A$54))*COS(RADIANS(B56)))/(基本参数表!$H$22*基本参数表!$L$10)</f>
        <v>0</v>
      </c>
      <c r="AY56" s="10">
        <f>-(I56*COS(RADIANS($A$54))*COS(RADIANS(B56))+U56*SIN(RADIANS(B56))+AG56*SIN(RADIANS($A$54))*COS(RADIANS(B56)))/(基本参数表!$H$22*基本参数表!$L$10)</f>
        <v>0</v>
      </c>
      <c r="AZ56" s="10">
        <f>-(L56*COS(RADIANS($A$54))*COS(RADIANS(C56))+X56*SIN(RADIANS(C56))+AJ56*SIN(RADIANS($A$54))*COS(RADIANS(C56)))/(基本参数表!$H$22*基本参数表!$L$10)</f>
        <v>0</v>
      </c>
      <c r="BA56" s="10">
        <f>-(M56*COS(RADIANS($A$54))*COS(RADIANS(D56))+Y56*SIN(RADIANS(D56))+AK56*SIN(RADIANS($A$54))*COS(RADIANS(D56)))/(基本参数表!$H$22*基本参数表!$L$10)</f>
        <v>0</v>
      </c>
      <c r="BB56" s="10">
        <f>-(N56*COS(RADIANS($A$54))*COS(RADIANS(E56))+Z56*SIN(RADIANS(E56))+AL56*SIN(RADIANS($A$54))*COS(RADIANS(E56)))/(基本参数表!$H$22*基本参数表!$L$10)</f>
        <v>0</v>
      </c>
      <c r="BC56" s="10">
        <f>-(O56*COS(RADIANS($A$54))*COS(RADIANS(F56))+AA56*SIN(RADIANS(F56))+AM56*SIN(RADIANS($A$54))*COS(RADIANS(F56)))/(基本参数表!$H$22*基本参数表!$L$10)</f>
        <v>0</v>
      </c>
      <c r="BD56" s="10">
        <f>-(P56*COS(RADIANS($A$54))*COS(RADIANS(I56))+AB56*SIN(RADIANS(I56))+AN56*SIN(RADIANS($A$54))*COS(RADIANS(I56)))/(基本参数表!$H$22*基本参数表!$L$10)</f>
        <v>0</v>
      </c>
      <c r="BE56" s="9">
        <f>-(Q56*COS(RADIANS($A$54))*COS(RADIANS(L56))+AC56*SIN(RADIANS(L56))+AO56*SIN(RADIANS($A$54))*COS(RADIANS(L56)))/(基本参数表!$H$22*基本参数表!$L$10)</f>
        <v>0</v>
      </c>
      <c r="BF56" s="10">
        <f>(-F56*COS(RADIANS($A$54))*SIN(RADIANS(B56))+R56*COS(RADIANS(B56))-AD56*SIN(RADIANS($A$54))*SIN(RADIANS(B56)))/(基本参数表!$H$22*基本参数表!$L$10)</f>
        <v>0</v>
      </c>
      <c r="BG56" s="10">
        <f>(-I56*COS(RADIANS($A$54))*SIN(RADIANS(B56))+U56*COS(RADIANS(B56))-AG56*SIN(RADIANS($A$54))*SIN(RADIANS(B56)))/(基本参数表!$H$22*基本参数表!$L$10)</f>
        <v>0</v>
      </c>
      <c r="BH56" s="10">
        <f>(-L56*COS(RADIANS($A$54))*SIN(RADIANS(B56))+X56*COS(RADIANS(B56))-AJ56*SIN(RADIANS($A$54))*SIN(RADIANS(B56)))/(基本参数表!$H$22*基本参数表!$L$10)</f>
        <v>0</v>
      </c>
      <c r="BI56" s="10">
        <f>(-M56*COS(RADIANS($A$54))*SIN(RADIANS(B56))+Y56*COS(RADIANS(B56))-AK56*SIN(RADIANS($A$54))*SIN(RADIANS(B56)))/(基本参数表!$H$22*基本参数表!$L$10)</f>
        <v>0</v>
      </c>
      <c r="BJ56" s="10">
        <f>(-N56*COS(RADIANS($A$54))*SIN(RADIANS(B56))+Z56*COS(RADIANS(B56))-AL56*SIN(RADIANS($A$54))*SIN(RADIANS(B56)))/(基本参数表!$H$22*基本参数表!$L$10)</f>
        <v>0</v>
      </c>
      <c r="BK56" s="10">
        <f>(-O56*COS(RADIANS($A$54))*SIN(RADIANS(B56))+AA56*COS(RADIANS(B56))-AM56*SIN(RADIANS($A$54))*SIN(RADIANS(B56)))/(基本参数表!$H$22*基本参数表!$L$10)</f>
        <v>0</v>
      </c>
      <c r="BL56" s="10">
        <f>(-P56*COS(RADIANS($A$54))*SIN(RADIANS(B56))+AB56*COS(RADIANS(B56))-AN56*SIN(RADIANS($A$54))*SIN(RADIANS(B56)))/(基本参数表!$H$22*基本参数表!$L$10)</f>
        <v>0</v>
      </c>
      <c r="BM56" s="9">
        <f>(-Q56*COS(RADIANS($A$54))*SIN(RADIANS(B56))+AC56*COS(RADIANS(B56))-AO56*SIN(RADIANS($A$54))*SIN(RADIANS(B56)))/(基本参数表!$H$22*基本参数表!$L$10)</f>
        <v>0</v>
      </c>
      <c r="BN56" s="10" t="e">
        <f t="shared" si="35"/>
        <v>#DIV/0!</v>
      </c>
      <c r="BO56" s="10" t="e">
        <f t="shared" si="35"/>
        <v>#DIV/0!</v>
      </c>
      <c r="BP56" s="10" t="e">
        <f t="shared" si="35"/>
        <v>#DIV/0!</v>
      </c>
      <c r="BQ56" s="10" t="e">
        <f t="shared" si="35"/>
        <v>#DIV/0!</v>
      </c>
      <c r="BR56" s="9" t="e">
        <f t="shared" si="37"/>
        <v>#DIV/0!</v>
      </c>
      <c r="BS56" s="10"/>
      <c r="BT56" s="9"/>
      <c r="BU56" s="10"/>
      <c r="BV56" s="10">
        <f>BS56/(基本参数表!$H$22*基本参数表!$L$10*基本参数表!$H$6/1000)</f>
        <v>0</v>
      </c>
      <c r="BW56" s="9">
        <f>BT56/(基本参数表!$H$22*基本参数表!$L$10*基本参数表!$D$6/1000)</f>
        <v>0</v>
      </c>
      <c r="BX56" s="10">
        <f>BU56/(基本参数表!$H$22*基本参数表!$L$10*基本参数表!$H$6/1000)</f>
        <v>0</v>
      </c>
      <c r="BY56" s="22"/>
      <c r="BZ56" s="22"/>
    </row>
    <row r="57" spans="1:78">
      <c r="A57" s="68"/>
      <c r="B57" s="20">
        <v>6</v>
      </c>
      <c r="C57" s="10">
        <f t="shared" si="41"/>
        <v>0.98907380036690273</v>
      </c>
      <c r="D57" s="10">
        <f t="shared" si="42"/>
        <v>0.10395584540887966</v>
      </c>
      <c r="E57" s="10">
        <f t="shared" si="43"/>
        <v>0.10452846326765347</v>
      </c>
      <c r="F57" s="10"/>
      <c r="G57" s="10"/>
      <c r="H57" s="10"/>
      <c r="I57" s="23">
        <f t="shared" si="29"/>
        <v>0</v>
      </c>
      <c r="J57" s="10"/>
      <c r="K57" s="10"/>
      <c r="L57" s="23">
        <f t="shared" si="30"/>
        <v>0</v>
      </c>
      <c r="M57" s="10"/>
      <c r="N57" s="10"/>
      <c r="O57" s="10"/>
      <c r="P57" s="10"/>
      <c r="Q57" s="23">
        <f t="shared" si="31"/>
        <v>0</v>
      </c>
      <c r="R57" s="10"/>
      <c r="S57" s="10"/>
      <c r="T57" s="10"/>
      <c r="U57" s="23">
        <f t="shared" si="5"/>
        <v>0</v>
      </c>
      <c r="V57" s="10"/>
      <c r="W57" s="10"/>
      <c r="X57" s="23">
        <f t="shared" si="32"/>
        <v>0</v>
      </c>
      <c r="Y57" s="10"/>
      <c r="Z57" s="10"/>
      <c r="AA57" s="10"/>
      <c r="AB57" s="10"/>
      <c r="AC57" s="10">
        <f t="shared" si="33"/>
        <v>0</v>
      </c>
      <c r="AD57" s="10"/>
      <c r="AE57" s="10"/>
      <c r="AF57" s="10"/>
      <c r="AG57" s="23">
        <f t="shared" si="34"/>
        <v>0</v>
      </c>
      <c r="AH57" s="10"/>
      <c r="AI57" s="10"/>
      <c r="AJ57" s="23">
        <f t="shared" si="9"/>
        <v>0</v>
      </c>
      <c r="AK57" s="10"/>
      <c r="AL57" s="10"/>
      <c r="AM57" s="10"/>
      <c r="AN57" s="10"/>
      <c r="AO57" s="10">
        <f t="shared" si="1"/>
        <v>0</v>
      </c>
      <c r="AP57" s="10">
        <f>-(-F57*SIN(RADIANS($A$54))+AD57*COS(RADIANS($A$54)))/(基本参数表!$H$22*基本参数表!$L$10)</f>
        <v>0</v>
      </c>
      <c r="AQ57" s="10">
        <f>-(-I57*SIN(RADIANS($A$54))+AG57*COS(RADIANS($A$54)))/(基本参数表!$H$22*基本参数表!$L$10)</f>
        <v>0</v>
      </c>
      <c r="AR57" s="10">
        <f>-(-L57*SIN(RADIANS($A$54))+AJ57*COS(RADIANS($A$54)))/(基本参数表!$H$22*基本参数表!$L$10)</f>
        <v>0</v>
      </c>
      <c r="AS57" s="10">
        <f>-(-M57*SIN(RADIANS($A$54))+AK57*COS(RADIANS($A$54)))/(基本参数表!$H$22*基本参数表!$L$10)</f>
        <v>0</v>
      </c>
      <c r="AT57" s="10">
        <f>-(-N57*SIN(RADIANS($A$54))+AL57*COS(RADIANS($A$54)))/(基本参数表!$H$22*基本参数表!$L$10)</f>
        <v>0</v>
      </c>
      <c r="AU57" s="10">
        <f>-(-O57*SIN(RADIANS($A$54))+AM57*COS(RADIANS($A$54)))/(基本参数表!$H$22*基本参数表!$L$10)</f>
        <v>0</v>
      </c>
      <c r="AV57" s="10">
        <f>-(-P57*SIN(RADIANS($A$54))+AN57*COS(RADIANS($A$54)))/(基本参数表!$H$22*基本参数表!$L$10)</f>
        <v>0</v>
      </c>
      <c r="AW57" s="10">
        <f>-(-Q57*SIN(RADIANS($A$54))+AO57*COS(RADIANS($A$54)))/(基本参数表!$H$22*基本参数表!$L$10)</f>
        <v>0</v>
      </c>
      <c r="AX57" s="10">
        <f>-(F57*COS(RADIANS($A$54))*COS(RADIANS(B57))+R57*SIN(RADIANS(B57))+AD57*SIN(RADIANS($A$54))*COS(RADIANS(B57)))/(基本参数表!$H$22*基本参数表!$L$10)</f>
        <v>0</v>
      </c>
      <c r="AY57" s="10">
        <f>-(I57*COS(RADIANS($A$54))*COS(RADIANS(B57))+U57*SIN(RADIANS(B57))+AG57*SIN(RADIANS($A$54))*COS(RADIANS(B57)))/(基本参数表!$H$22*基本参数表!$L$10)</f>
        <v>0</v>
      </c>
      <c r="AZ57" s="10">
        <f>-(L57*COS(RADIANS($A$54))*COS(RADIANS(C57))+X57*SIN(RADIANS(C57))+AJ57*SIN(RADIANS($A$54))*COS(RADIANS(C57)))/(基本参数表!$H$22*基本参数表!$L$10)</f>
        <v>0</v>
      </c>
      <c r="BA57" s="10">
        <f>-(M57*COS(RADIANS($A$54))*COS(RADIANS(D57))+Y57*SIN(RADIANS(D57))+AK57*SIN(RADIANS($A$54))*COS(RADIANS(D57)))/(基本参数表!$H$22*基本参数表!$L$10)</f>
        <v>0</v>
      </c>
      <c r="BB57" s="10">
        <f>-(N57*COS(RADIANS($A$54))*COS(RADIANS(E57))+Z57*SIN(RADIANS(E57))+AL57*SIN(RADIANS($A$54))*COS(RADIANS(E57)))/(基本参数表!$H$22*基本参数表!$L$10)</f>
        <v>0</v>
      </c>
      <c r="BC57" s="10">
        <f>-(O57*COS(RADIANS($A$54))*COS(RADIANS(F57))+AA57*SIN(RADIANS(F57))+AM57*SIN(RADIANS($A$54))*COS(RADIANS(F57)))/(基本参数表!$H$22*基本参数表!$L$10)</f>
        <v>0</v>
      </c>
      <c r="BD57" s="10">
        <f>-(P57*COS(RADIANS($A$54))*COS(RADIANS(I57))+AB57*SIN(RADIANS(I57))+AN57*SIN(RADIANS($A$54))*COS(RADIANS(I57)))/(基本参数表!$H$22*基本参数表!$L$10)</f>
        <v>0</v>
      </c>
      <c r="BE57" s="9">
        <f>-(Q57*COS(RADIANS($A$54))*COS(RADIANS(L57))+AC57*SIN(RADIANS(L57))+AO57*SIN(RADIANS($A$54))*COS(RADIANS(L57)))/(基本参数表!$H$22*基本参数表!$L$10)</f>
        <v>0</v>
      </c>
      <c r="BF57" s="10">
        <f>(-F57*COS(RADIANS($A$54))*SIN(RADIANS(B57))+R57*COS(RADIANS(B57))-AD57*SIN(RADIANS($A$54))*SIN(RADIANS(B57)))/(基本参数表!$H$22*基本参数表!$L$10)</f>
        <v>0</v>
      </c>
      <c r="BG57" s="10">
        <f>(-I57*COS(RADIANS($A$54))*SIN(RADIANS(B57))+U57*COS(RADIANS(B57))-AG57*SIN(RADIANS($A$54))*SIN(RADIANS(B57)))/(基本参数表!$H$22*基本参数表!$L$10)</f>
        <v>0</v>
      </c>
      <c r="BH57" s="10">
        <f>(-L57*COS(RADIANS($A$54))*SIN(RADIANS(B57))+X57*COS(RADIANS(B57))-AJ57*SIN(RADIANS($A$54))*SIN(RADIANS(B57)))/(基本参数表!$H$22*基本参数表!$L$10)</f>
        <v>0</v>
      </c>
      <c r="BI57" s="10">
        <f>(-M57*COS(RADIANS($A$54))*SIN(RADIANS(B57))+Y57*COS(RADIANS(B57))-AK57*SIN(RADIANS($A$54))*SIN(RADIANS(B57)))/(基本参数表!$H$22*基本参数表!$L$10)</f>
        <v>0</v>
      </c>
      <c r="BJ57" s="10">
        <f>(-N57*COS(RADIANS($A$54))*SIN(RADIANS(B57))+Z57*COS(RADIANS(B57))-AL57*SIN(RADIANS($A$54))*SIN(RADIANS(B57)))/(基本参数表!$H$22*基本参数表!$L$10)</f>
        <v>0</v>
      </c>
      <c r="BK57" s="10">
        <f>(-O57*COS(RADIANS($A$54))*SIN(RADIANS(B57))+AA57*COS(RADIANS(B57))-AM57*SIN(RADIANS($A$54))*SIN(RADIANS(B57)))/(基本参数表!$H$22*基本参数表!$L$10)</f>
        <v>0</v>
      </c>
      <c r="BL57" s="10">
        <f>(-P57*COS(RADIANS($A$54))*SIN(RADIANS(B57))+AB57*COS(RADIANS(B57))-AN57*SIN(RADIANS($A$54))*SIN(RADIANS(B57)))/(基本参数表!$H$22*基本参数表!$L$10)</f>
        <v>0</v>
      </c>
      <c r="BM57" s="9">
        <f>(-Q57*COS(RADIANS($A$54))*SIN(RADIANS(B57))+AC57*COS(RADIANS(B57))-AO57*SIN(RADIANS($A$54))*SIN(RADIANS(B57)))/(基本参数表!$H$22*基本参数表!$L$10)</f>
        <v>0</v>
      </c>
      <c r="BN57" s="10" t="e">
        <f t="shared" si="35"/>
        <v>#DIV/0!</v>
      </c>
      <c r="BO57" s="10" t="e">
        <f t="shared" si="35"/>
        <v>#DIV/0!</v>
      </c>
      <c r="BP57" s="10" t="e">
        <f t="shared" si="35"/>
        <v>#DIV/0!</v>
      </c>
      <c r="BQ57" s="10" t="e">
        <f t="shared" si="35"/>
        <v>#DIV/0!</v>
      </c>
      <c r="BR57" s="9" t="e">
        <f t="shared" si="37"/>
        <v>#DIV/0!</v>
      </c>
      <c r="BS57" s="10"/>
      <c r="BT57" s="9"/>
      <c r="BU57" s="10"/>
      <c r="BV57" s="10">
        <f>BS57/(基本参数表!$H$22*基本参数表!$L$10*基本参数表!$H$6/1000)</f>
        <v>0</v>
      </c>
      <c r="BW57" s="9">
        <f>BT57/(基本参数表!$H$22*基本参数表!$L$10*基本参数表!$D$6/1000)</f>
        <v>0</v>
      </c>
      <c r="BX57" s="10">
        <f>BU57/(基本参数表!$H$22*基本参数表!$L$10*基本参数表!$H$6/1000)</f>
        <v>0</v>
      </c>
      <c r="BY57" s="22"/>
      <c r="BZ57" s="22"/>
    </row>
    <row r="58" spans="1:78">
      <c r="A58" s="68"/>
      <c r="B58" s="20">
        <v>8</v>
      </c>
      <c r="C58" s="10">
        <f t="shared" si="41"/>
        <v>0.98484327664754612</v>
      </c>
      <c r="D58" s="10">
        <f t="shared" si="42"/>
        <v>0.10351119944858338</v>
      </c>
      <c r="E58" s="10">
        <f t="shared" si="43"/>
        <v>0.13917310096006544</v>
      </c>
      <c r="F58" s="10"/>
      <c r="G58" s="10"/>
      <c r="H58" s="10"/>
      <c r="I58" s="23">
        <f t="shared" si="29"/>
        <v>0</v>
      </c>
      <c r="J58" s="10"/>
      <c r="K58" s="10"/>
      <c r="L58" s="23">
        <f t="shared" si="30"/>
        <v>0</v>
      </c>
      <c r="M58" s="10"/>
      <c r="N58" s="10"/>
      <c r="O58" s="10"/>
      <c r="P58" s="10"/>
      <c r="Q58" s="23">
        <f t="shared" si="31"/>
        <v>0</v>
      </c>
      <c r="R58" s="10"/>
      <c r="S58" s="10"/>
      <c r="T58" s="10"/>
      <c r="U58" s="23">
        <f t="shared" si="5"/>
        <v>0</v>
      </c>
      <c r="V58" s="10"/>
      <c r="W58" s="10"/>
      <c r="X58" s="23">
        <f t="shared" si="32"/>
        <v>0</v>
      </c>
      <c r="Y58" s="10"/>
      <c r="Z58" s="10"/>
      <c r="AA58" s="10"/>
      <c r="AB58" s="10"/>
      <c r="AC58" s="10">
        <f t="shared" si="33"/>
        <v>0</v>
      </c>
      <c r="AD58" s="10"/>
      <c r="AE58" s="10"/>
      <c r="AF58" s="10"/>
      <c r="AG58" s="23">
        <f t="shared" si="34"/>
        <v>0</v>
      </c>
      <c r="AH58" s="10"/>
      <c r="AI58" s="10"/>
      <c r="AJ58" s="23">
        <f t="shared" si="9"/>
        <v>0</v>
      </c>
      <c r="AK58" s="10"/>
      <c r="AL58" s="10"/>
      <c r="AM58" s="10"/>
      <c r="AN58" s="10"/>
      <c r="AO58" s="10">
        <f t="shared" si="1"/>
        <v>0</v>
      </c>
      <c r="AP58" s="10">
        <f>-(-F58*SIN(RADIANS($A$54))+AD58*COS(RADIANS($A$54)))/(基本参数表!$H$22*基本参数表!$L$10)</f>
        <v>0</v>
      </c>
      <c r="AQ58" s="10">
        <f>-(-I58*SIN(RADIANS($A$54))+AG58*COS(RADIANS($A$54)))/(基本参数表!$H$22*基本参数表!$L$10)</f>
        <v>0</v>
      </c>
      <c r="AR58" s="10">
        <f>-(-L58*SIN(RADIANS($A$54))+AJ58*COS(RADIANS($A$54)))/(基本参数表!$H$22*基本参数表!$L$10)</f>
        <v>0</v>
      </c>
      <c r="AS58" s="10">
        <f>-(-M58*SIN(RADIANS($A$54))+AK58*COS(RADIANS($A$54)))/(基本参数表!$H$22*基本参数表!$L$10)</f>
        <v>0</v>
      </c>
      <c r="AT58" s="10">
        <f>-(-N58*SIN(RADIANS($A$54))+AL58*COS(RADIANS($A$54)))/(基本参数表!$H$22*基本参数表!$L$10)</f>
        <v>0</v>
      </c>
      <c r="AU58" s="10">
        <f>-(-O58*SIN(RADIANS($A$54))+AM58*COS(RADIANS($A$54)))/(基本参数表!$H$22*基本参数表!$L$10)</f>
        <v>0</v>
      </c>
      <c r="AV58" s="10">
        <f>-(-P58*SIN(RADIANS($A$54))+AN58*COS(RADIANS($A$54)))/(基本参数表!$H$22*基本参数表!$L$10)</f>
        <v>0</v>
      </c>
      <c r="AW58" s="9">
        <f>-(-Q58*SIN(RADIANS($A$54))+AO58*COS(RADIANS($A$54)))/(基本参数表!$H$22*基本参数表!$L$10)</f>
        <v>0</v>
      </c>
      <c r="AX58" s="10">
        <f>-(F58*COS(RADIANS($A$54))*COS(RADIANS(B58))+R58*SIN(RADIANS(B58))+AD58*SIN(RADIANS($A$54))*COS(RADIANS(B58)))/(基本参数表!$H$22*基本参数表!$L$10)</f>
        <v>0</v>
      </c>
      <c r="AY58" s="10">
        <f>-(I58*COS(RADIANS($A$54))*COS(RADIANS(B58))+U58*SIN(RADIANS(B58))+AG58*SIN(RADIANS($A$54))*COS(RADIANS(B58)))/(基本参数表!$H$22*基本参数表!$L$10)</f>
        <v>0</v>
      </c>
      <c r="AZ58" s="10">
        <f>-(L58*COS(RADIANS($A$54))*COS(RADIANS(C58))+X58*SIN(RADIANS(C58))+AJ58*SIN(RADIANS($A$54))*COS(RADIANS(C58)))/(基本参数表!$H$22*基本参数表!$L$10)</f>
        <v>0</v>
      </c>
      <c r="BA58" s="10">
        <f>-(M58*COS(RADIANS($A$54))*COS(RADIANS(D58))+Y58*SIN(RADIANS(D58))+AK58*SIN(RADIANS($A$54))*COS(RADIANS(D58)))/(基本参数表!$H$22*基本参数表!$L$10)</f>
        <v>0</v>
      </c>
      <c r="BB58" s="10">
        <f>-(N58*COS(RADIANS($A$54))*COS(RADIANS(E58))+Z58*SIN(RADIANS(E58))+AL58*SIN(RADIANS($A$54))*COS(RADIANS(E58)))/(基本参数表!$H$22*基本参数表!$L$10)</f>
        <v>0</v>
      </c>
      <c r="BC58" s="10">
        <f>-(O58*COS(RADIANS($A$54))*COS(RADIANS(F58))+AA58*SIN(RADIANS(F58))+AM58*SIN(RADIANS($A$54))*COS(RADIANS(F58)))/(基本参数表!$H$22*基本参数表!$L$10)</f>
        <v>0</v>
      </c>
      <c r="BD58" s="10">
        <f>-(P58*COS(RADIANS($A$54))*COS(RADIANS(I58))+AB58*SIN(RADIANS(I58))+AN58*SIN(RADIANS($A$54))*COS(RADIANS(I58)))/(基本参数表!$H$22*基本参数表!$L$10)</f>
        <v>0</v>
      </c>
      <c r="BE58" s="9">
        <f>-(Q58*COS(RADIANS($A$54))*COS(RADIANS(L58))+AC58*SIN(RADIANS(L58))+AO58*SIN(RADIANS($A$54))*COS(RADIANS(L58)))/(基本参数表!$H$22*基本参数表!$L$10)</f>
        <v>0</v>
      </c>
      <c r="BF58" s="10">
        <f>(-F58*COS(RADIANS($A$54))*SIN(RADIANS(B58))+R58*COS(RADIANS(B58))-AD58*SIN(RADIANS($A$54))*SIN(RADIANS(B58)))/(基本参数表!$H$22*基本参数表!$L$10)</f>
        <v>0</v>
      </c>
      <c r="BG58" s="10">
        <f>(-I58*COS(RADIANS($A$54))*SIN(RADIANS(B58))+U58*COS(RADIANS(B58))-AG58*SIN(RADIANS($A$54))*SIN(RADIANS(B58)))/(基本参数表!$H$22*基本参数表!$L$10)</f>
        <v>0</v>
      </c>
      <c r="BH58" s="10">
        <f>(-L58*COS(RADIANS($A$54))*SIN(RADIANS(B58))+X58*COS(RADIANS(B58))-AJ58*SIN(RADIANS($A$54))*SIN(RADIANS(B58)))/(基本参数表!$H$22*基本参数表!$L$10)</f>
        <v>0</v>
      </c>
      <c r="BI58" s="10">
        <f>(-M58*COS(RADIANS($A$54))*SIN(RADIANS(B58))+Y58*COS(RADIANS(B58))-AK58*SIN(RADIANS($A$54))*SIN(RADIANS(B58)))/(基本参数表!$H$22*基本参数表!$L$10)</f>
        <v>0</v>
      </c>
      <c r="BJ58" s="10">
        <f>(-N58*COS(RADIANS($A$54))*SIN(RADIANS(B58))+Z58*COS(RADIANS(B58))-AL58*SIN(RADIANS($A$54))*SIN(RADIANS(B58)))/(基本参数表!$H$22*基本参数表!$L$10)</f>
        <v>0</v>
      </c>
      <c r="BK58" s="10">
        <f>(-O58*COS(RADIANS($A$54))*SIN(RADIANS(B58))+AA58*COS(RADIANS(B58))-AM58*SIN(RADIANS($A$54))*SIN(RADIANS(B58)))/(基本参数表!$H$22*基本参数表!$L$10)</f>
        <v>0</v>
      </c>
      <c r="BL58" s="10">
        <f>(-P58*COS(RADIANS($A$54))*SIN(RADIANS(B58))+AB58*COS(RADIANS(B58))-AN58*SIN(RADIANS($A$54))*SIN(RADIANS(B58)))/(基本参数表!$H$22*基本参数表!$L$10)</f>
        <v>0</v>
      </c>
      <c r="BM58" s="9">
        <f>(-Q58*COS(RADIANS($A$54))*SIN(RADIANS(B58))+AC58*COS(RADIANS(B58))-AO58*SIN(RADIANS($A$54))*SIN(RADIANS(B58)))/(基本参数表!$H$22*基本参数表!$L$10)</f>
        <v>0</v>
      </c>
      <c r="BN58" s="10" t="e">
        <f t="shared" si="35"/>
        <v>#DIV/0!</v>
      </c>
      <c r="BO58" s="10" t="e">
        <f t="shared" si="35"/>
        <v>#DIV/0!</v>
      </c>
      <c r="BP58" s="10" t="e">
        <f t="shared" si="35"/>
        <v>#DIV/0!</v>
      </c>
      <c r="BQ58" s="10" t="e">
        <f t="shared" si="35"/>
        <v>#DIV/0!</v>
      </c>
      <c r="BR58" s="9" t="e">
        <f t="shared" si="37"/>
        <v>#DIV/0!</v>
      </c>
      <c r="BS58" s="10"/>
      <c r="BT58" s="9"/>
      <c r="BU58" s="10"/>
      <c r="BV58" s="10">
        <f>BS58/(基本参数表!$H$22*基本参数表!$L$10*基本参数表!$H$6/1000)</f>
        <v>0</v>
      </c>
      <c r="BW58" s="9">
        <f>BT58/(基本参数表!$H$22*基本参数表!$L$10*基本参数表!$D$6/1000)</f>
        <v>0</v>
      </c>
      <c r="BX58" s="10">
        <f>BU58/(基本参数表!$H$22*基本参数表!$L$10*基本参数表!$H$6/1000)</f>
        <v>0</v>
      </c>
      <c r="BY58" s="22"/>
      <c r="BZ58" s="22"/>
    </row>
    <row r="59" spans="1:78">
      <c r="A59" s="68"/>
      <c r="B59" s="20">
        <v>10</v>
      </c>
      <c r="C59" s="10">
        <f t="shared" si="41"/>
        <v>0.97941287309907143</v>
      </c>
      <c r="D59" s="10">
        <f t="shared" si="42"/>
        <v>0.10294044103643694</v>
      </c>
      <c r="E59" s="10">
        <f t="shared" si="43"/>
        <v>0.17364817766693033</v>
      </c>
      <c r="F59" s="10"/>
      <c r="G59" s="10"/>
      <c r="H59" s="10"/>
      <c r="I59" s="23">
        <f t="shared" si="29"/>
        <v>0</v>
      </c>
      <c r="J59" s="10"/>
      <c r="K59" s="10"/>
      <c r="L59" s="23">
        <f t="shared" si="30"/>
        <v>0</v>
      </c>
      <c r="M59" s="10"/>
      <c r="N59" s="10"/>
      <c r="O59" s="10"/>
      <c r="P59" s="10"/>
      <c r="Q59" s="23">
        <f t="shared" si="31"/>
        <v>0</v>
      </c>
      <c r="R59" s="10"/>
      <c r="S59" s="10"/>
      <c r="T59" s="10"/>
      <c r="U59" s="23">
        <f t="shared" si="5"/>
        <v>0</v>
      </c>
      <c r="V59" s="10"/>
      <c r="W59" s="10"/>
      <c r="X59" s="23">
        <f t="shared" si="32"/>
        <v>0</v>
      </c>
      <c r="Y59" s="10"/>
      <c r="Z59" s="10"/>
      <c r="AA59" s="10"/>
      <c r="AB59" s="10"/>
      <c r="AC59" s="10">
        <f t="shared" si="33"/>
        <v>0</v>
      </c>
      <c r="AD59" s="10"/>
      <c r="AE59" s="10"/>
      <c r="AF59" s="10"/>
      <c r="AG59" s="23">
        <f t="shared" si="34"/>
        <v>0</v>
      </c>
      <c r="AH59" s="10"/>
      <c r="AI59" s="10"/>
      <c r="AJ59" s="23">
        <f t="shared" si="9"/>
        <v>0</v>
      </c>
      <c r="AK59" s="10"/>
      <c r="AL59" s="10"/>
      <c r="AM59" s="10"/>
      <c r="AN59" s="10"/>
      <c r="AO59" s="10">
        <f t="shared" si="1"/>
        <v>0</v>
      </c>
      <c r="AP59" s="10">
        <f>-(-F59*SIN(RADIANS($A$54))+AD59*COS(RADIANS($A$54)))/(基本参数表!$H$22*基本参数表!$L$10)</f>
        <v>0</v>
      </c>
      <c r="AQ59" s="10">
        <f>-(-I59*SIN(RADIANS($A$54))+AG59*COS(RADIANS($A$54)))/(基本参数表!$H$22*基本参数表!$L$10)</f>
        <v>0</v>
      </c>
      <c r="AR59" s="10">
        <f>-(-L59*SIN(RADIANS($A$54))+AJ59*COS(RADIANS($A$54)))/(基本参数表!$H$22*基本参数表!$L$10)</f>
        <v>0</v>
      </c>
      <c r="AS59" s="10">
        <f>-(-M59*SIN(RADIANS($A$54))+AK59*COS(RADIANS($A$54)))/(基本参数表!$H$22*基本参数表!$L$10)</f>
        <v>0</v>
      </c>
      <c r="AT59" s="10">
        <f>-(-N59*SIN(RADIANS($A$54))+AL59*COS(RADIANS($A$54)))/(基本参数表!$H$22*基本参数表!$L$10)</f>
        <v>0</v>
      </c>
      <c r="AU59" s="10">
        <f>-(-O59*SIN(RADIANS($A$54))+AM59*COS(RADIANS($A$54)))/(基本参数表!$H$22*基本参数表!$L$10)</f>
        <v>0</v>
      </c>
      <c r="AV59" s="10">
        <f>-(-P59*SIN(RADIANS($A$54))+AN59*COS(RADIANS($A$54)))/(基本参数表!$H$22*基本参数表!$L$10)</f>
        <v>0</v>
      </c>
      <c r="AW59" s="9">
        <f>-(-Q59*SIN(RADIANS($A$54))+AO59*COS(RADIANS($A$54)))/(基本参数表!$H$22*基本参数表!$L$10)</f>
        <v>0</v>
      </c>
      <c r="AX59" s="10">
        <f>-(F59*COS(RADIANS($A$54))*COS(RADIANS(B59))+R59*SIN(RADIANS(B59))+AD59*SIN(RADIANS($A$54))*COS(RADIANS(B59)))/(基本参数表!$H$22*基本参数表!$L$10)</f>
        <v>0</v>
      </c>
      <c r="AY59" s="10">
        <f>-(I59*COS(RADIANS($A$54))*COS(RADIANS(B59))+U59*SIN(RADIANS(B59))+AG59*SIN(RADIANS($A$54))*COS(RADIANS(B59)))/(基本参数表!$H$22*基本参数表!$L$10)</f>
        <v>0</v>
      </c>
      <c r="AZ59" s="10">
        <f>-(L59*COS(RADIANS($A$54))*COS(RADIANS(C59))+X59*SIN(RADIANS(C59))+AJ59*SIN(RADIANS($A$54))*COS(RADIANS(C59)))/(基本参数表!$H$22*基本参数表!$L$10)</f>
        <v>0</v>
      </c>
      <c r="BA59" s="10">
        <f>-(M59*COS(RADIANS($A$54))*COS(RADIANS(D59))+Y59*SIN(RADIANS(D59))+AK59*SIN(RADIANS($A$54))*COS(RADIANS(D59)))/(基本参数表!$H$22*基本参数表!$L$10)</f>
        <v>0</v>
      </c>
      <c r="BB59" s="10">
        <f>-(N59*COS(RADIANS($A$54))*COS(RADIANS(E59))+Z59*SIN(RADIANS(E59))+AL59*SIN(RADIANS($A$54))*COS(RADIANS(E59)))/(基本参数表!$H$22*基本参数表!$L$10)</f>
        <v>0</v>
      </c>
      <c r="BC59" s="10">
        <f>-(O59*COS(RADIANS($A$54))*COS(RADIANS(F59))+AA59*SIN(RADIANS(F59))+AM59*SIN(RADIANS($A$54))*COS(RADIANS(F59)))/(基本参数表!$H$22*基本参数表!$L$10)</f>
        <v>0</v>
      </c>
      <c r="BD59" s="10">
        <f>-(P59*COS(RADIANS($A$54))*COS(RADIANS(I59))+AB59*SIN(RADIANS(I59))+AN59*SIN(RADIANS($A$54))*COS(RADIANS(I59)))/(基本参数表!$H$22*基本参数表!$L$10)</f>
        <v>0</v>
      </c>
      <c r="BE59" s="9">
        <f>-(Q59*COS(RADIANS($A$54))*COS(RADIANS(L59))+AC59*SIN(RADIANS(L59))+AO59*SIN(RADIANS($A$54))*COS(RADIANS(L59)))/(基本参数表!$H$22*基本参数表!$L$10)</f>
        <v>0</v>
      </c>
      <c r="BF59" s="10">
        <f>(-F59*COS(RADIANS($A$54))*SIN(RADIANS(B59))+R59*COS(RADIANS(B59))-AD59*SIN(RADIANS($A$54))*SIN(RADIANS(B59)))/(基本参数表!$H$22*基本参数表!$L$10)</f>
        <v>0</v>
      </c>
      <c r="BG59" s="10">
        <f>(-I59*COS(RADIANS($A$54))*SIN(RADIANS(B59))+U59*COS(RADIANS(B59))-AG59*SIN(RADIANS($A$54))*SIN(RADIANS(B59)))/(基本参数表!$H$22*基本参数表!$L$10)</f>
        <v>0</v>
      </c>
      <c r="BH59" s="10">
        <f>(-L59*COS(RADIANS($A$54))*SIN(RADIANS(B59))+X59*COS(RADIANS(B59))-AJ59*SIN(RADIANS($A$54))*SIN(RADIANS(B59)))/(基本参数表!$H$22*基本参数表!$L$10)</f>
        <v>0</v>
      </c>
      <c r="BI59" s="10">
        <f>(-M59*COS(RADIANS($A$54))*SIN(RADIANS(B59))+Y59*COS(RADIANS(B59))-AK59*SIN(RADIANS($A$54))*SIN(RADIANS(B59)))/(基本参数表!$H$22*基本参数表!$L$10)</f>
        <v>0</v>
      </c>
      <c r="BJ59" s="10">
        <f>(-N59*COS(RADIANS($A$54))*SIN(RADIANS(B59))+Z59*COS(RADIANS(B59))-AL59*SIN(RADIANS($A$54))*SIN(RADIANS(B59)))/(基本参数表!$H$22*基本参数表!$L$10)</f>
        <v>0</v>
      </c>
      <c r="BK59" s="10">
        <f>(-O59*COS(RADIANS($A$54))*SIN(RADIANS(B59))+AA59*COS(RADIANS(B59))-AM59*SIN(RADIANS($A$54))*SIN(RADIANS(B59)))/(基本参数表!$H$22*基本参数表!$L$10)</f>
        <v>0</v>
      </c>
      <c r="BL59" s="10">
        <f>(-P59*COS(RADIANS($A$54))*SIN(RADIANS(B59))+AB59*COS(RADIANS(B59))-AN59*SIN(RADIANS($A$54))*SIN(RADIANS(B59)))/(基本参数表!$H$22*基本参数表!$L$10)</f>
        <v>0</v>
      </c>
      <c r="BM59" s="9">
        <f>(-Q59*COS(RADIANS($A$54))*SIN(RADIANS(B59))+AC59*COS(RADIANS(B59))-AO59*SIN(RADIANS($A$54))*SIN(RADIANS(B59)))/(基本参数表!$H$22*基本参数表!$L$10)</f>
        <v>0</v>
      </c>
      <c r="BN59" s="10" t="e">
        <f t="shared" si="35"/>
        <v>#DIV/0!</v>
      </c>
      <c r="BO59" s="10" t="e">
        <f t="shared" si="35"/>
        <v>#DIV/0!</v>
      </c>
      <c r="BP59" s="10" t="e">
        <f t="shared" si="35"/>
        <v>#DIV/0!</v>
      </c>
      <c r="BQ59" s="10" t="e">
        <f t="shared" si="35"/>
        <v>#DIV/0!</v>
      </c>
      <c r="BR59" s="9" t="e">
        <f t="shared" si="37"/>
        <v>#DIV/0!</v>
      </c>
      <c r="BS59" s="10"/>
      <c r="BT59" s="9"/>
      <c r="BU59" s="10"/>
      <c r="BV59" s="10">
        <f>BS59/(基本参数表!$H$22*基本参数表!$L$10*基本参数表!$H$6/1000)</f>
        <v>0</v>
      </c>
      <c r="BW59" s="9">
        <f>BT59/(基本参数表!$H$22*基本参数表!$L$10*基本参数表!$D$6/1000)</f>
        <v>0</v>
      </c>
      <c r="BX59" s="10">
        <f>BU59/(基本参数表!$H$22*基本参数表!$L$10*基本参数表!$H$6/1000)</f>
        <v>0</v>
      </c>
      <c r="BY59" s="22"/>
      <c r="BZ59" s="22"/>
    </row>
    <row r="60" spans="1:78">
      <c r="A60" s="68"/>
      <c r="B60" s="20">
        <v>15</v>
      </c>
      <c r="C60" s="10">
        <f t="shared" si="41"/>
        <v>0.9606343835461697</v>
      </c>
      <c r="D60" s="10">
        <f t="shared" si="42"/>
        <v>0.1009667422525347</v>
      </c>
      <c r="E60" s="10">
        <f t="shared" si="43"/>
        <v>0.25881904510252074</v>
      </c>
      <c r="F60" s="10"/>
      <c r="G60" s="10"/>
      <c r="H60" s="10"/>
      <c r="I60" s="23">
        <f t="shared" si="29"/>
        <v>0</v>
      </c>
      <c r="J60" s="10"/>
      <c r="K60" s="10"/>
      <c r="L60" s="23">
        <f t="shared" si="30"/>
        <v>0</v>
      </c>
      <c r="M60" s="10"/>
      <c r="N60" s="10"/>
      <c r="O60" s="10"/>
      <c r="P60" s="10"/>
      <c r="Q60" s="23">
        <f t="shared" si="31"/>
        <v>0</v>
      </c>
      <c r="R60" s="10"/>
      <c r="S60" s="10"/>
      <c r="T60" s="10"/>
      <c r="U60" s="23">
        <f t="shared" si="5"/>
        <v>0</v>
      </c>
      <c r="V60" s="10"/>
      <c r="W60" s="10"/>
      <c r="X60" s="23">
        <f t="shared" si="32"/>
        <v>0</v>
      </c>
      <c r="Y60" s="10"/>
      <c r="Z60" s="10"/>
      <c r="AA60" s="10"/>
      <c r="AB60" s="10"/>
      <c r="AC60" s="10">
        <f t="shared" si="33"/>
        <v>0</v>
      </c>
      <c r="AD60" s="10"/>
      <c r="AE60" s="10"/>
      <c r="AF60" s="10"/>
      <c r="AG60" s="23">
        <f t="shared" si="34"/>
        <v>0</v>
      </c>
      <c r="AH60" s="10"/>
      <c r="AI60" s="10"/>
      <c r="AJ60" s="23">
        <f t="shared" si="9"/>
        <v>0</v>
      </c>
      <c r="AK60" s="10"/>
      <c r="AL60" s="10"/>
      <c r="AM60" s="10"/>
      <c r="AN60" s="10"/>
      <c r="AO60" s="10">
        <f t="shared" si="1"/>
        <v>0</v>
      </c>
      <c r="AP60" s="10">
        <f>-(-F60*SIN(RADIANS($A$54))+AD60*COS(RADIANS($A$54)))/(基本参数表!$H$22*基本参数表!$L$10)</f>
        <v>0</v>
      </c>
      <c r="AQ60" s="10">
        <f>-(-I60*SIN(RADIANS($A$54))+AG60*COS(RADIANS($A$54)))/(基本参数表!$H$22*基本参数表!$L$10)</f>
        <v>0</v>
      </c>
      <c r="AR60" s="10">
        <f>-(-L60*SIN(RADIANS($A$54))+AJ60*COS(RADIANS($A$54)))/(基本参数表!$H$22*基本参数表!$L$10)</f>
        <v>0</v>
      </c>
      <c r="AS60" s="10">
        <f>-(-M60*SIN(RADIANS($A$54))+AK60*COS(RADIANS($A$54)))/(基本参数表!$H$22*基本参数表!$L$10)</f>
        <v>0</v>
      </c>
      <c r="AT60" s="10">
        <f>-(-N60*SIN(RADIANS($A$54))+AL60*COS(RADIANS($A$54)))/(基本参数表!$H$22*基本参数表!$L$10)</f>
        <v>0</v>
      </c>
      <c r="AU60" s="10">
        <f>-(-O60*SIN(RADIANS($A$54))+AM60*COS(RADIANS($A$54)))/(基本参数表!$H$22*基本参数表!$L$10)</f>
        <v>0</v>
      </c>
      <c r="AV60" s="10">
        <f>-(-P60*SIN(RADIANS($A$54))+AN60*COS(RADIANS($A$54)))/(基本参数表!$H$22*基本参数表!$L$10)</f>
        <v>0</v>
      </c>
      <c r="AW60" s="10">
        <f>-(-Q60*SIN(RADIANS($A$54))+AO60*COS(RADIANS($A$54)))/(基本参数表!$H$22*基本参数表!$L$10)</f>
        <v>0</v>
      </c>
      <c r="AX60" s="10">
        <f>-(F60*COS(RADIANS($A$54))*COS(RADIANS(B60))+R60*SIN(RADIANS(B60))+AD60*SIN(RADIANS($A$54))*COS(RADIANS(B60)))/(基本参数表!$H$22*基本参数表!$L$10)</f>
        <v>0</v>
      </c>
      <c r="AY60" s="10">
        <f>-(I60*COS(RADIANS($A$54))*COS(RADIANS(B60))+U60*SIN(RADIANS(B60))+AG60*SIN(RADIANS($A$54))*COS(RADIANS(B60)))/(基本参数表!$H$22*基本参数表!$L$10)</f>
        <v>0</v>
      </c>
      <c r="AZ60" s="10">
        <f>-(L60*COS(RADIANS($A$54))*COS(RADIANS(C60))+X60*SIN(RADIANS(C60))+AJ60*SIN(RADIANS($A$54))*COS(RADIANS(C60)))/(基本参数表!$H$22*基本参数表!$L$10)</f>
        <v>0</v>
      </c>
      <c r="BA60" s="10">
        <f>-(M60*COS(RADIANS($A$54))*COS(RADIANS(D60))+Y60*SIN(RADIANS(D60))+AK60*SIN(RADIANS($A$54))*COS(RADIANS(D60)))/(基本参数表!$H$22*基本参数表!$L$10)</f>
        <v>0</v>
      </c>
      <c r="BB60" s="10">
        <f>-(N60*COS(RADIANS($A$54))*COS(RADIANS(E60))+Z60*SIN(RADIANS(E60))+AL60*SIN(RADIANS($A$54))*COS(RADIANS(E60)))/(基本参数表!$H$22*基本参数表!$L$10)</f>
        <v>0</v>
      </c>
      <c r="BC60" s="10">
        <f>-(O60*COS(RADIANS($A$54))*COS(RADIANS(F60))+AA60*SIN(RADIANS(F60))+AM60*SIN(RADIANS($A$54))*COS(RADIANS(F60)))/(基本参数表!$H$22*基本参数表!$L$10)</f>
        <v>0</v>
      </c>
      <c r="BD60" s="10">
        <f>-(P60*COS(RADIANS($A$54))*COS(RADIANS(I60))+AB60*SIN(RADIANS(I60))+AN60*SIN(RADIANS($A$54))*COS(RADIANS(I60)))/(基本参数表!$H$22*基本参数表!$L$10)</f>
        <v>0</v>
      </c>
      <c r="BE60" s="9">
        <f>-(Q60*COS(RADIANS($A$54))*COS(RADIANS(L60))+AC60*SIN(RADIANS(L60))+AO60*SIN(RADIANS($A$54))*COS(RADIANS(L60)))/(基本参数表!$H$22*基本参数表!$L$10)</f>
        <v>0</v>
      </c>
      <c r="BF60" s="10">
        <f>(-F60*COS(RADIANS($A$54))*SIN(RADIANS(B60))+R60*COS(RADIANS(B60))-AD60*SIN(RADIANS($A$54))*SIN(RADIANS(B60)))/(基本参数表!$H$22*基本参数表!$L$10)</f>
        <v>0</v>
      </c>
      <c r="BG60" s="10">
        <f>(-I60*COS(RADIANS($A$54))*SIN(RADIANS(B60))+U60*COS(RADIANS(B60))-AG60*SIN(RADIANS($A$54))*SIN(RADIANS(B60)))/(基本参数表!$H$22*基本参数表!$L$10)</f>
        <v>0</v>
      </c>
      <c r="BH60" s="10">
        <f>(-L60*COS(RADIANS($A$54))*SIN(RADIANS(B60))+X60*COS(RADIANS(B60))-AJ60*SIN(RADIANS($A$54))*SIN(RADIANS(B60)))/(基本参数表!$H$22*基本参数表!$L$10)</f>
        <v>0</v>
      </c>
      <c r="BI60" s="10">
        <f>(-M60*COS(RADIANS($A$54))*SIN(RADIANS(B60))+Y60*COS(RADIANS(B60))-AK60*SIN(RADIANS($A$54))*SIN(RADIANS(B60)))/(基本参数表!$H$22*基本参数表!$L$10)</f>
        <v>0</v>
      </c>
      <c r="BJ60" s="10">
        <f>(-N60*COS(RADIANS($A$54))*SIN(RADIANS(B60))+Z60*COS(RADIANS(B60))-AL60*SIN(RADIANS($A$54))*SIN(RADIANS(B60)))/(基本参数表!$H$22*基本参数表!$L$10)</f>
        <v>0</v>
      </c>
      <c r="BK60" s="10">
        <f>(-O60*COS(RADIANS($A$54))*SIN(RADIANS(B60))+AA60*COS(RADIANS(B60))-AM60*SIN(RADIANS($A$54))*SIN(RADIANS(B60)))/(基本参数表!$H$22*基本参数表!$L$10)</f>
        <v>0</v>
      </c>
      <c r="BL60" s="10">
        <f>(-P60*COS(RADIANS($A$54))*SIN(RADIANS(B60))+AB60*COS(RADIANS(B60))-AN60*SIN(RADIANS($A$54))*SIN(RADIANS(B60)))/(基本参数表!$H$22*基本参数表!$L$10)</f>
        <v>0</v>
      </c>
      <c r="BM60" s="9">
        <f>(-Q60*COS(RADIANS($A$54))*SIN(RADIANS(B60))+AC60*COS(RADIANS(B60))-AO60*SIN(RADIANS($A$54))*SIN(RADIANS(B60)))/(基本参数表!$H$22*基本参数表!$L$10)</f>
        <v>0</v>
      </c>
      <c r="BN60" s="10" t="e">
        <f t="shared" si="35"/>
        <v>#DIV/0!</v>
      </c>
      <c r="BO60" s="10" t="e">
        <f t="shared" si="35"/>
        <v>#DIV/0!</v>
      </c>
      <c r="BP60" s="10" t="e">
        <f t="shared" si="35"/>
        <v>#DIV/0!</v>
      </c>
      <c r="BQ60" s="10" t="e">
        <f t="shared" si="35"/>
        <v>#DIV/0!</v>
      </c>
      <c r="BR60" s="9" t="e">
        <f t="shared" si="37"/>
        <v>#DIV/0!</v>
      </c>
      <c r="BS60" s="10"/>
      <c r="BT60" s="9"/>
      <c r="BU60" s="10"/>
      <c r="BV60" s="10">
        <f>BS60/(基本参数表!$H$22*基本参数表!$L$10*基本参数表!$H$6/1000)</f>
        <v>0</v>
      </c>
      <c r="BW60" s="9">
        <f>BT60/(基本参数表!$H$22*基本参数表!$L$10*基本参数表!$D$6/1000)</f>
        <v>0</v>
      </c>
      <c r="BX60" s="10">
        <f>BU60/(基本参数表!$H$22*基本参数表!$L$10*基本参数表!$H$6/1000)</f>
        <v>0</v>
      </c>
      <c r="BY60" s="22"/>
      <c r="BZ60" s="22"/>
    </row>
    <row r="61" spans="1:78">
      <c r="A61" s="68">
        <v>8</v>
      </c>
      <c r="B61" s="20">
        <v>0</v>
      </c>
      <c r="C61" s="10">
        <f>COS(RADIANS($A$61))*COS(RADIANS(B61))</f>
        <v>0.99026806874157036</v>
      </c>
      <c r="D61" s="10">
        <f>SIN(RADIANS($A$61))*COS(RADIANS(B61))</f>
        <v>0.13917310096006544</v>
      </c>
      <c r="E61" s="10">
        <f>SIN(RADIANS(B61))</f>
        <v>0</v>
      </c>
      <c r="F61" s="10"/>
      <c r="G61" s="10"/>
      <c r="H61" s="10"/>
      <c r="I61" s="23">
        <f t="shared" si="29"/>
        <v>0</v>
      </c>
      <c r="J61" s="10"/>
      <c r="K61" s="10"/>
      <c r="L61" s="23">
        <f t="shared" si="30"/>
        <v>0</v>
      </c>
      <c r="M61" s="10"/>
      <c r="N61" s="10"/>
      <c r="O61" s="10"/>
      <c r="P61" s="10"/>
      <c r="Q61" s="23">
        <f t="shared" si="31"/>
        <v>0</v>
      </c>
      <c r="R61" s="10"/>
      <c r="S61" s="10"/>
      <c r="T61" s="10"/>
      <c r="U61" s="23">
        <f t="shared" si="5"/>
        <v>0</v>
      </c>
      <c r="V61" s="10"/>
      <c r="W61" s="10"/>
      <c r="X61" s="23">
        <f t="shared" si="32"/>
        <v>0</v>
      </c>
      <c r="Y61" s="10"/>
      <c r="Z61" s="10"/>
      <c r="AA61" s="10"/>
      <c r="AB61" s="10"/>
      <c r="AC61" s="10">
        <f t="shared" si="33"/>
        <v>0</v>
      </c>
      <c r="AD61" s="10"/>
      <c r="AE61" s="10"/>
      <c r="AF61" s="10"/>
      <c r="AG61" s="23">
        <f t="shared" si="34"/>
        <v>0</v>
      </c>
      <c r="AH61" s="10"/>
      <c r="AI61" s="10"/>
      <c r="AJ61" s="23">
        <f t="shared" si="9"/>
        <v>0</v>
      </c>
      <c r="AK61" s="10"/>
      <c r="AL61" s="10"/>
      <c r="AM61" s="10"/>
      <c r="AN61" s="10"/>
      <c r="AO61" s="10">
        <f t="shared" si="1"/>
        <v>0</v>
      </c>
      <c r="AP61" s="10">
        <f>-(-F61*SIN(RADIANS($A$61))+AD61*COS(RADIANS($A$61)))/(基本参数表!$H$22*基本参数表!$L$10)</f>
        <v>0</v>
      </c>
      <c r="AQ61" s="10">
        <f>-(-I61*SIN(RADIANS($A$61))+AG61*COS(RADIANS($A$61)))/(基本参数表!$H$22*基本参数表!$L$10)</f>
        <v>0</v>
      </c>
      <c r="AR61" s="10">
        <f>-(-L61*SIN(RADIANS($A$61))+AJ61*COS(RADIANS($A$61)))/(基本参数表!$H$22*基本参数表!$L$10)</f>
        <v>0</v>
      </c>
      <c r="AS61" s="10">
        <f>-(-M61*SIN(RADIANS($A$61))+AK61*COS(RADIANS($A$61)))/(基本参数表!$H$22*基本参数表!$L$10)</f>
        <v>0</v>
      </c>
      <c r="AT61" s="10">
        <f>-(-N61*SIN(RADIANS($A$61))+AL61*COS(RADIANS($A$61)))/(基本参数表!$H$22*基本参数表!$L$10)</f>
        <v>0</v>
      </c>
      <c r="AU61" s="10">
        <f>-(-O61*SIN(RADIANS($A$61))+AM61*COS(RADIANS($A$61)))/(基本参数表!$H$22*基本参数表!$L$10)</f>
        <v>0</v>
      </c>
      <c r="AV61" s="10">
        <f>-(-P61*SIN(RADIANS($A$61))+AN61*COS(RADIANS($A$61)))/(基本参数表!$H$22*基本参数表!$L$10)</f>
        <v>0</v>
      </c>
      <c r="AW61" s="10">
        <f>-(-Q61*SIN(RADIANS($A$61))+AO61*COS(RADIANS($A$61)))/(基本参数表!$H$22*基本参数表!$L$10)</f>
        <v>0</v>
      </c>
      <c r="AX61" s="10">
        <f>-(F61*COS(RADIANS($A$61))*COS(RADIANS(B61))+R61*SIN(RADIANS(B61))+AD61*SIN(RADIANS($A$61))*COS(RADIANS(B61)))/(基本参数表!$H$22*基本参数表!$L$10)</f>
        <v>0</v>
      </c>
      <c r="AY61" s="10">
        <f>-(I61*COS(RADIANS($A$61))*COS(RADIANS(B61))+U61*SIN(RADIANS(B61))+AG61*SIN(RADIANS($A$61))*COS(RADIANS(B61)))/(基本参数表!$H$22*基本参数表!$L$10)</f>
        <v>0</v>
      </c>
      <c r="AZ61" s="10">
        <f>-(L61*COS(RADIANS($A$61))*COS(RADIANS(C61))+X61*SIN(RADIANS(C61))+AJ61*SIN(RADIANS($A$61))*COS(RADIANS(C61)))/(基本参数表!$H$22*基本参数表!$L$10)</f>
        <v>0</v>
      </c>
      <c r="BA61" s="10">
        <f>-(M61*COS(RADIANS($A$61))*COS(RADIANS(D61))+Y61*SIN(RADIANS(D61))+AK61*SIN(RADIANS($A$61))*COS(RADIANS(D61)))/(基本参数表!$H$22*基本参数表!$L$10)</f>
        <v>0</v>
      </c>
      <c r="BB61" s="10">
        <f>-(N61*COS(RADIANS($A$61))*COS(RADIANS(E61))+Z61*SIN(RADIANS(E61))+AL61*SIN(RADIANS($A$61))*COS(RADIANS(E61)))/(基本参数表!$H$22*基本参数表!$L$10)</f>
        <v>0</v>
      </c>
      <c r="BC61" s="10">
        <f>-(O61*COS(RADIANS($A$61))*COS(RADIANS(F61))+AA61*SIN(RADIANS(F61))+AM61*SIN(RADIANS($A$61))*COS(RADIANS(F61)))/(基本参数表!$H$22*基本参数表!$L$10)</f>
        <v>0</v>
      </c>
      <c r="BD61" s="10">
        <f>-(P61*COS(RADIANS($A$61))*COS(RADIANS(I61))+AB61*SIN(RADIANS(I61))+AN61*SIN(RADIANS($A$61))*COS(RADIANS(I61)))/(基本参数表!$H$22*基本参数表!$L$10)</f>
        <v>0</v>
      </c>
      <c r="BE61" s="9">
        <f>-(Q61*COS(RADIANS($A$61))*COS(RADIANS(L61))+AC61*SIN(RADIANS(L61))+AO61*SIN(RADIANS($A$61))*COS(RADIANS(L61)))/(基本参数表!$H$22*基本参数表!$L$10)</f>
        <v>0</v>
      </c>
      <c r="BF61" s="10">
        <f>(-F61*COS(RADIANS($A$61))*SIN(RADIANS(B61))+R61*COS(RADIANS(B61))-AD61*SIN(RADIANS($A$61))*SIN(RADIANS(B61)))/(基本参数表!$H$22*基本参数表!$L$10)</f>
        <v>0</v>
      </c>
      <c r="BG61" s="10">
        <f>(-I61*COS(RADIANS($A$61))*SIN(RADIANS(B61))+U61*COS(RADIANS(B61))-AG61*SIN(RADIANS($A$61))*SIN(RADIANS(B61)))/(基本参数表!$H$22*基本参数表!$L$10)</f>
        <v>0</v>
      </c>
      <c r="BH61" s="10">
        <f>(-L61*COS(RADIANS($A$61))*SIN(RADIANS(B61))+X61*COS(RADIANS(B61))-AJ61*SIN(RADIANS($A$61))*SIN(RADIANS(B61)))/(基本参数表!$H$22*基本参数表!$L$10)</f>
        <v>0</v>
      </c>
      <c r="BI61" s="10">
        <f>(-M61*COS(RADIANS($A$61))*SIN(RADIANS(B61))+Y61*COS(RADIANS(B61))-AK61*SIN(RADIANS($A$61))*SIN(RADIANS(B61)))/(基本参数表!$H$22*基本参数表!$L$10)</f>
        <v>0</v>
      </c>
      <c r="BJ61" s="10">
        <f>(-N61*COS(RADIANS($A$61))*SIN(RADIANS(B61))+Z61*COS(RADIANS(B61))-AL61*SIN(RADIANS($A$61))*SIN(RADIANS(B61)))/(基本参数表!$H$22*基本参数表!$L$10)</f>
        <v>0</v>
      </c>
      <c r="BK61" s="10">
        <f>(-O61*COS(RADIANS($A$61))*SIN(RADIANS(B61))+AA61*COS(RADIANS(B61))-AM61*SIN(RADIANS($A$61))*SIN(RADIANS(B61)))/(基本参数表!$H$22*基本参数表!$L$10)</f>
        <v>0</v>
      </c>
      <c r="BL61" s="10">
        <f>(-P61*COS(RADIANS($A$61))*SIN(RADIANS(B61))+AB61*COS(RADIANS(B61))-AN61*SIN(RADIANS($A$61))*SIN(RADIANS(B61)))/(基本参数表!$H$22*基本参数表!$L$10)</f>
        <v>0</v>
      </c>
      <c r="BM61" s="9">
        <f>(-Q61*COS(RADIANS($A$61))*SIN(RADIANS(B61))+AC61*COS(RADIANS(B61))-AO61*SIN(RADIANS($A$61))*SIN(RADIANS(B61)))/(基本参数表!$H$22*基本参数表!$L$10)</f>
        <v>0</v>
      </c>
      <c r="BN61" s="10" t="e">
        <f t="shared" si="35"/>
        <v>#DIV/0!</v>
      </c>
      <c r="BO61" s="10" t="e">
        <f t="shared" si="35"/>
        <v>#DIV/0!</v>
      </c>
      <c r="BP61" s="10" t="e">
        <f t="shared" si="35"/>
        <v>#DIV/0!</v>
      </c>
      <c r="BQ61" s="10" t="e">
        <f t="shared" si="35"/>
        <v>#DIV/0!</v>
      </c>
      <c r="BR61" s="9" t="e">
        <f t="shared" si="37"/>
        <v>#DIV/0!</v>
      </c>
      <c r="BS61" s="10"/>
      <c r="BT61" s="9"/>
      <c r="BU61" s="10"/>
      <c r="BV61" s="10">
        <f>BS61/(基本参数表!$H$22*基本参数表!$L$10*基本参数表!$H$6/1000)</f>
        <v>0</v>
      </c>
      <c r="BW61" s="9">
        <f>BT61/(基本参数表!$H$22*基本参数表!$L$10*基本参数表!$D$6/1000)</f>
        <v>0</v>
      </c>
      <c r="BX61" s="10">
        <f>BU61/(基本参数表!$H$22*基本参数表!$L$10*基本参数表!$H$6/1000)</f>
        <v>0</v>
      </c>
      <c r="BY61" s="22"/>
      <c r="BZ61" s="22"/>
    </row>
    <row r="62" spans="1:78">
      <c r="A62" s="68"/>
      <c r="B62" s="20">
        <v>2</v>
      </c>
      <c r="C62" s="10">
        <f t="shared" ref="C62:C67" si="44">COS(RADIANS($A$61))*COS(RADIANS(B62))</f>
        <v>0.98966482419024082</v>
      </c>
      <c r="D62" s="10">
        <f t="shared" ref="D62:D67" si="45">SIN(RADIANS($A$61))*COS(RADIANS(B62))</f>
        <v>0.13908832046729191</v>
      </c>
      <c r="E62" s="10">
        <f>SIN(RADIANS(B62))</f>
        <v>3.4899496702500969E-2</v>
      </c>
      <c r="F62" s="10"/>
      <c r="G62" s="10"/>
      <c r="H62" s="10"/>
      <c r="I62" s="23">
        <f t="shared" si="29"/>
        <v>0</v>
      </c>
      <c r="J62" s="10"/>
      <c r="K62" s="10"/>
      <c r="L62" s="23">
        <f t="shared" si="30"/>
        <v>0</v>
      </c>
      <c r="M62" s="10"/>
      <c r="N62" s="10"/>
      <c r="O62" s="10"/>
      <c r="P62" s="10"/>
      <c r="Q62" s="23">
        <f t="shared" si="31"/>
        <v>0</v>
      </c>
      <c r="R62" s="10"/>
      <c r="S62" s="10"/>
      <c r="T62" s="10"/>
      <c r="U62" s="23">
        <f t="shared" si="5"/>
        <v>0</v>
      </c>
      <c r="V62" s="10"/>
      <c r="W62" s="10"/>
      <c r="X62" s="23">
        <f t="shared" si="32"/>
        <v>0</v>
      </c>
      <c r="Y62" s="10"/>
      <c r="Z62" s="10"/>
      <c r="AA62" s="10"/>
      <c r="AB62" s="10"/>
      <c r="AC62" s="10">
        <f t="shared" si="33"/>
        <v>0</v>
      </c>
      <c r="AD62" s="10"/>
      <c r="AE62" s="10"/>
      <c r="AF62" s="10"/>
      <c r="AG62" s="23">
        <f t="shared" si="34"/>
        <v>0</v>
      </c>
      <c r="AH62" s="10"/>
      <c r="AI62" s="10"/>
      <c r="AJ62" s="23">
        <f t="shared" si="9"/>
        <v>0</v>
      </c>
      <c r="AK62" s="10"/>
      <c r="AL62" s="10"/>
      <c r="AM62" s="10"/>
      <c r="AN62" s="10"/>
      <c r="AO62" s="10">
        <f t="shared" si="1"/>
        <v>0</v>
      </c>
      <c r="AP62" s="10">
        <f>-(-F62*SIN(RADIANS($A$61))+AD62*COS(RADIANS($A$61)))/(基本参数表!$H$22*基本参数表!$L$10)</f>
        <v>0</v>
      </c>
      <c r="AQ62" s="10">
        <f>-(-I62*SIN(RADIANS($A$61))+AG62*COS(RADIANS($A$61)))/(基本参数表!$H$22*基本参数表!$L$10)</f>
        <v>0</v>
      </c>
      <c r="AR62" s="10">
        <f>-(-L62*SIN(RADIANS($A$61))+AJ62*COS(RADIANS($A$61)))/(基本参数表!$H$22*基本参数表!$L$10)</f>
        <v>0</v>
      </c>
      <c r="AS62" s="10">
        <f>-(-M62*SIN(RADIANS($A$61))+AK62*COS(RADIANS($A$61)))/(基本参数表!$H$22*基本参数表!$L$10)</f>
        <v>0</v>
      </c>
      <c r="AT62" s="10">
        <f>-(-N62*SIN(RADIANS($A$61))+AL62*COS(RADIANS($A$61)))/(基本参数表!$H$22*基本参数表!$L$10)</f>
        <v>0</v>
      </c>
      <c r="AU62" s="10">
        <f>-(-O62*SIN(RADIANS($A$61))+AM62*COS(RADIANS($A$61)))/(基本参数表!$H$22*基本参数表!$L$10)</f>
        <v>0</v>
      </c>
      <c r="AV62" s="10">
        <f>-(-P62*SIN(RADIANS($A$61))+AN62*COS(RADIANS($A$61)))/(基本参数表!$H$22*基本参数表!$L$10)</f>
        <v>0</v>
      </c>
      <c r="AW62" s="10">
        <f>-(-Q62*SIN(RADIANS($A$61))+AO62*COS(RADIANS($A$61)))/(基本参数表!$H$22*基本参数表!$L$10)</f>
        <v>0</v>
      </c>
      <c r="AX62" s="10">
        <f>-(F62*COS(RADIANS($A$61))*COS(RADIANS(B62))+R62*SIN(RADIANS(B62))+AD62*SIN(RADIANS($A$61))*COS(RADIANS(B62)))/(基本参数表!$H$22*基本参数表!$L$10)</f>
        <v>0</v>
      </c>
      <c r="AY62" s="10">
        <f>-(I62*COS(RADIANS($A$61))*COS(RADIANS(B62))+U62*SIN(RADIANS(B62))+AG62*SIN(RADIANS($A$61))*COS(RADIANS(B62)))/(基本参数表!$H$22*基本参数表!$L$10)</f>
        <v>0</v>
      </c>
      <c r="AZ62" s="10">
        <f>-(L62*COS(RADIANS($A$61))*COS(RADIANS(C62))+X62*SIN(RADIANS(C62))+AJ62*SIN(RADIANS($A$61))*COS(RADIANS(C62)))/(基本参数表!$H$22*基本参数表!$L$10)</f>
        <v>0</v>
      </c>
      <c r="BA62" s="10">
        <f>-(M62*COS(RADIANS($A$61))*COS(RADIANS(D62))+Y62*SIN(RADIANS(D62))+AK62*SIN(RADIANS($A$61))*COS(RADIANS(D62)))/(基本参数表!$H$22*基本参数表!$L$10)</f>
        <v>0</v>
      </c>
      <c r="BB62" s="10">
        <f>-(N62*COS(RADIANS($A$61))*COS(RADIANS(E62))+Z62*SIN(RADIANS(E62))+AL62*SIN(RADIANS($A$61))*COS(RADIANS(E62)))/(基本参数表!$H$22*基本参数表!$L$10)</f>
        <v>0</v>
      </c>
      <c r="BC62" s="10">
        <f>-(O62*COS(RADIANS($A$61))*COS(RADIANS(F62))+AA62*SIN(RADIANS(F62))+AM62*SIN(RADIANS($A$61))*COS(RADIANS(F62)))/(基本参数表!$H$22*基本参数表!$L$10)</f>
        <v>0</v>
      </c>
      <c r="BD62" s="10">
        <f>-(P62*COS(RADIANS($A$61))*COS(RADIANS(I62))+AB62*SIN(RADIANS(I62))+AN62*SIN(RADIANS($A$61))*COS(RADIANS(I62)))/(基本参数表!$H$22*基本参数表!$L$10)</f>
        <v>0</v>
      </c>
      <c r="BE62" s="9">
        <f>-(Q62*COS(RADIANS($A$61))*COS(RADIANS(L62))+AC62*SIN(RADIANS(L62))+AO62*SIN(RADIANS($A$61))*COS(RADIANS(L62)))/(基本参数表!$H$22*基本参数表!$L$10)</f>
        <v>0</v>
      </c>
      <c r="BF62" s="10">
        <f>(-F62*COS(RADIANS($A$61))*SIN(RADIANS(B62))+R62*COS(RADIANS(B62))-AD62*SIN(RADIANS($A$61))*SIN(RADIANS(B62)))/(基本参数表!$H$22*基本参数表!$L$10)</f>
        <v>0</v>
      </c>
      <c r="BG62" s="10">
        <f>(-I62*COS(RADIANS($A$61))*SIN(RADIANS(B62))+U62*COS(RADIANS(B62))-AG62*SIN(RADIANS($A$61))*SIN(RADIANS(B62)))/(基本参数表!$H$22*基本参数表!$L$10)</f>
        <v>0</v>
      </c>
      <c r="BH62" s="10">
        <f>(-L62*COS(RADIANS($A$61))*SIN(RADIANS(B62))+X62*COS(RADIANS(B62))-AJ62*SIN(RADIANS($A$61))*SIN(RADIANS(B62)))/(基本参数表!$H$22*基本参数表!$L$10)</f>
        <v>0</v>
      </c>
      <c r="BI62" s="10">
        <f>(-M62*COS(RADIANS($A$61))*SIN(RADIANS(B62))+Y62*COS(RADIANS(B62))-AK62*SIN(RADIANS($A$61))*SIN(RADIANS(B62)))/(基本参数表!$H$22*基本参数表!$L$10)</f>
        <v>0</v>
      </c>
      <c r="BJ62" s="10">
        <f>(-N62*COS(RADIANS($A$61))*SIN(RADIANS(B62))+Z62*COS(RADIANS(B62))-AL62*SIN(RADIANS($A$61))*SIN(RADIANS(B62)))/(基本参数表!$H$22*基本参数表!$L$10)</f>
        <v>0</v>
      </c>
      <c r="BK62" s="10">
        <f>(-O62*COS(RADIANS($A$61))*SIN(RADIANS(B62))+AA62*COS(RADIANS(B62))-AM62*SIN(RADIANS($A$61))*SIN(RADIANS(B62)))/(基本参数表!$H$22*基本参数表!$L$10)</f>
        <v>0</v>
      </c>
      <c r="BL62" s="10">
        <f>(-P62*COS(RADIANS($A$61))*SIN(RADIANS(B62))+AB62*COS(RADIANS(B62))-AN62*SIN(RADIANS($A$61))*SIN(RADIANS(B62)))/(基本参数表!$H$22*基本参数表!$L$10)</f>
        <v>0</v>
      </c>
      <c r="BM62" s="9">
        <f>(-Q62*COS(RADIANS($A$61))*SIN(RADIANS(B62))+AC62*COS(RADIANS(B62))-AO62*SIN(RADIANS($A$61))*SIN(RADIANS(B62)))/(基本参数表!$H$22*基本参数表!$L$10)</f>
        <v>0</v>
      </c>
      <c r="BN62" s="10" t="e">
        <f t="shared" si="35"/>
        <v>#DIV/0!</v>
      </c>
      <c r="BO62" s="10" t="e">
        <f t="shared" si="35"/>
        <v>#DIV/0!</v>
      </c>
      <c r="BP62" s="10" t="e">
        <f t="shared" si="35"/>
        <v>#DIV/0!</v>
      </c>
      <c r="BQ62" s="10" t="e">
        <f t="shared" si="35"/>
        <v>#DIV/0!</v>
      </c>
      <c r="BR62" s="9" t="e">
        <f t="shared" si="37"/>
        <v>#DIV/0!</v>
      </c>
      <c r="BS62" s="10"/>
      <c r="BT62" s="9"/>
      <c r="BU62" s="10"/>
      <c r="BV62" s="10">
        <f>BS62/(基本参数表!$H$22*基本参数表!$L$10*基本参数表!$H$6/1000)</f>
        <v>0</v>
      </c>
      <c r="BW62" s="9">
        <f>BT62/(基本参数表!$H$22*基本参数表!$L$10*基本参数表!$D$6/1000)</f>
        <v>0</v>
      </c>
      <c r="BX62" s="10">
        <f>BU62/(基本参数表!$H$22*基本参数表!$L$10*基本参数表!$H$6/1000)</f>
        <v>0</v>
      </c>
      <c r="BY62" s="22"/>
      <c r="BZ62" s="22"/>
    </row>
    <row r="63" spans="1:78">
      <c r="A63" s="68"/>
      <c r="B63" s="20">
        <v>4</v>
      </c>
      <c r="C63" s="10">
        <f t="shared" si="44"/>
        <v>0.98785582549681494</v>
      </c>
      <c r="D63" s="10">
        <f t="shared" si="45"/>
        <v>0.13883408228094229</v>
      </c>
      <c r="E63" s="10">
        <f t="shared" ref="E63:E67" si="46">SIN(RADIANS(B63))</f>
        <v>6.9756473744125302E-2</v>
      </c>
      <c r="F63" s="10"/>
      <c r="G63" s="10"/>
      <c r="H63" s="10"/>
      <c r="I63" s="23">
        <f t="shared" si="29"/>
        <v>0</v>
      </c>
      <c r="J63" s="10"/>
      <c r="K63" s="10"/>
      <c r="L63" s="23">
        <f t="shared" si="30"/>
        <v>0</v>
      </c>
      <c r="M63" s="10"/>
      <c r="N63" s="10"/>
      <c r="O63" s="10"/>
      <c r="P63" s="10"/>
      <c r="Q63" s="23">
        <f t="shared" si="31"/>
        <v>0</v>
      </c>
      <c r="R63" s="10"/>
      <c r="S63" s="10"/>
      <c r="T63" s="10"/>
      <c r="U63" s="23">
        <f t="shared" si="5"/>
        <v>0</v>
      </c>
      <c r="V63" s="10"/>
      <c r="W63" s="10"/>
      <c r="X63" s="23">
        <f t="shared" si="32"/>
        <v>0</v>
      </c>
      <c r="Y63" s="10"/>
      <c r="Z63" s="10"/>
      <c r="AA63" s="10"/>
      <c r="AB63" s="10"/>
      <c r="AC63" s="10">
        <f t="shared" si="33"/>
        <v>0</v>
      </c>
      <c r="AD63" s="10"/>
      <c r="AE63" s="10"/>
      <c r="AF63" s="10"/>
      <c r="AG63" s="23">
        <f t="shared" si="34"/>
        <v>0</v>
      </c>
      <c r="AH63" s="10"/>
      <c r="AI63" s="10"/>
      <c r="AJ63" s="23">
        <f t="shared" si="9"/>
        <v>0</v>
      </c>
      <c r="AK63" s="10"/>
      <c r="AL63" s="10"/>
      <c r="AM63" s="10"/>
      <c r="AN63" s="10"/>
      <c r="AO63" s="10">
        <f t="shared" si="1"/>
        <v>0</v>
      </c>
      <c r="AP63" s="10">
        <f>-(-F63*SIN(RADIANS($A$61))+AD63*COS(RADIANS($A$61)))/(基本参数表!$H$22*基本参数表!$L$10)</f>
        <v>0</v>
      </c>
      <c r="AQ63" s="10">
        <f>-(-I63*SIN(RADIANS($A$61))+AG63*COS(RADIANS($A$61)))/(基本参数表!$H$22*基本参数表!$L$10)</f>
        <v>0</v>
      </c>
      <c r="AR63" s="10">
        <f>-(-L63*SIN(RADIANS($A$61))+AJ63*COS(RADIANS($A$61)))/(基本参数表!$H$22*基本参数表!$L$10)</f>
        <v>0</v>
      </c>
      <c r="AS63" s="10">
        <f>-(-M63*SIN(RADIANS($A$61))+AK63*COS(RADIANS($A$61)))/(基本参数表!$H$22*基本参数表!$L$10)</f>
        <v>0</v>
      </c>
      <c r="AT63" s="10">
        <f>-(-N63*SIN(RADIANS($A$61))+AL63*COS(RADIANS($A$61)))/(基本参数表!$H$22*基本参数表!$L$10)</f>
        <v>0</v>
      </c>
      <c r="AU63" s="10">
        <f>-(-O63*SIN(RADIANS($A$61))+AM63*COS(RADIANS($A$61)))/(基本参数表!$H$22*基本参数表!$L$10)</f>
        <v>0</v>
      </c>
      <c r="AV63" s="10">
        <f>-(-P63*SIN(RADIANS($A$61))+AN63*COS(RADIANS($A$61)))/(基本参数表!$H$22*基本参数表!$L$10)</f>
        <v>0</v>
      </c>
      <c r="AW63" s="9">
        <f>-(-Q63*SIN(RADIANS($A$61))+AO63*COS(RADIANS($A$61)))/(基本参数表!$H$22*基本参数表!$L$10)</f>
        <v>0</v>
      </c>
      <c r="AX63" s="10">
        <f>-(F63*COS(RADIANS($A$61))*COS(RADIANS(B63))+R63*SIN(RADIANS(B63))+AD63*SIN(RADIANS($A$61))*COS(RADIANS(B63)))/(基本参数表!$H$22*基本参数表!$L$10)</f>
        <v>0</v>
      </c>
      <c r="AY63" s="10">
        <f>-(I63*COS(RADIANS($A$61))*COS(RADIANS(B63))+U63*SIN(RADIANS(B63))+AG63*SIN(RADIANS($A$61))*COS(RADIANS(B63)))/(基本参数表!$H$22*基本参数表!$L$10)</f>
        <v>0</v>
      </c>
      <c r="AZ63" s="10">
        <f>-(L63*COS(RADIANS($A$61))*COS(RADIANS(C63))+X63*SIN(RADIANS(C63))+AJ63*SIN(RADIANS($A$61))*COS(RADIANS(C63)))/(基本参数表!$H$22*基本参数表!$L$10)</f>
        <v>0</v>
      </c>
      <c r="BA63" s="10">
        <f>-(M63*COS(RADIANS($A$61))*COS(RADIANS(D63))+Y63*SIN(RADIANS(D63))+AK63*SIN(RADIANS($A$61))*COS(RADIANS(D63)))/(基本参数表!$H$22*基本参数表!$L$10)</f>
        <v>0</v>
      </c>
      <c r="BB63" s="10">
        <f>-(N63*COS(RADIANS($A$61))*COS(RADIANS(E63))+Z63*SIN(RADIANS(E63))+AL63*SIN(RADIANS($A$61))*COS(RADIANS(E63)))/(基本参数表!$H$22*基本参数表!$L$10)</f>
        <v>0</v>
      </c>
      <c r="BC63" s="10">
        <f>-(O63*COS(RADIANS($A$61))*COS(RADIANS(F63))+AA63*SIN(RADIANS(F63))+AM63*SIN(RADIANS($A$61))*COS(RADIANS(F63)))/(基本参数表!$H$22*基本参数表!$L$10)</f>
        <v>0</v>
      </c>
      <c r="BD63" s="10">
        <f>-(P63*COS(RADIANS($A$61))*COS(RADIANS(I63))+AB63*SIN(RADIANS(I63))+AN63*SIN(RADIANS($A$61))*COS(RADIANS(I63)))/(基本参数表!$H$22*基本参数表!$L$10)</f>
        <v>0</v>
      </c>
      <c r="BE63" s="9">
        <f>-(Q63*COS(RADIANS($A$61))*COS(RADIANS(L63))+AC63*SIN(RADIANS(L63))+AO63*SIN(RADIANS($A$61))*COS(RADIANS(L63)))/(基本参数表!$H$22*基本参数表!$L$10)</f>
        <v>0</v>
      </c>
      <c r="BF63" s="10">
        <f>(-F63*COS(RADIANS($A$61))*SIN(RADIANS(B63))+R63*COS(RADIANS(B63))-AD63*SIN(RADIANS($A$61))*SIN(RADIANS(B63)))/(基本参数表!$H$22*基本参数表!$L$10)</f>
        <v>0</v>
      </c>
      <c r="BG63" s="10">
        <f>(-I63*COS(RADIANS($A$61))*SIN(RADIANS(B63))+U63*COS(RADIANS(B63))-AG63*SIN(RADIANS($A$61))*SIN(RADIANS(B63)))/(基本参数表!$H$22*基本参数表!$L$10)</f>
        <v>0</v>
      </c>
      <c r="BH63" s="10">
        <f>(-L63*COS(RADIANS($A$61))*SIN(RADIANS(B63))+X63*COS(RADIANS(B63))-AJ63*SIN(RADIANS($A$61))*SIN(RADIANS(B63)))/(基本参数表!$H$22*基本参数表!$L$10)</f>
        <v>0</v>
      </c>
      <c r="BI63" s="10">
        <f>(-M63*COS(RADIANS($A$61))*SIN(RADIANS(B63))+Y63*COS(RADIANS(B63))-AK63*SIN(RADIANS($A$61))*SIN(RADIANS(B63)))/(基本参数表!$H$22*基本参数表!$L$10)</f>
        <v>0</v>
      </c>
      <c r="BJ63" s="10">
        <f>(-N63*COS(RADIANS($A$61))*SIN(RADIANS(B63))+Z63*COS(RADIANS(B63))-AL63*SIN(RADIANS($A$61))*SIN(RADIANS(B63)))/(基本参数表!$H$22*基本参数表!$L$10)</f>
        <v>0</v>
      </c>
      <c r="BK63" s="10">
        <f>(-O63*COS(RADIANS($A$61))*SIN(RADIANS(B63))+AA63*COS(RADIANS(B63))-AM63*SIN(RADIANS($A$61))*SIN(RADIANS(B63)))/(基本参数表!$H$22*基本参数表!$L$10)</f>
        <v>0</v>
      </c>
      <c r="BL63" s="10">
        <f>(-P63*COS(RADIANS($A$61))*SIN(RADIANS(B63))+AB63*COS(RADIANS(B63))-AN63*SIN(RADIANS($A$61))*SIN(RADIANS(B63)))/(基本参数表!$H$22*基本参数表!$L$10)</f>
        <v>0</v>
      </c>
      <c r="BM63" s="9">
        <f>(-Q63*COS(RADIANS($A$61))*SIN(RADIANS(B63))+AC63*COS(RADIANS(B63))-AO63*SIN(RADIANS($A$61))*SIN(RADIANS(B63)))/(基本参数表!$H$22*基本参数表!$L$10)</f>
        <v>0</v>
      </c>
      <c r="BN63" s="10" t="e">
        <f t="shared" si="35"/>
        <v>#DIV/0!</v>
      </c>
      <c r="BO63" s="10" t="e">
        <f t="shared" si="35"/>
        <v>#DIV/0!</v>
      </c>
      <c r="BP63" s="10" t="e">
        <f t="shared" si="35"/>
        <v>#DIV/0!</v>
      </c>
      <c r="BQ63" s="10" t="e">
        <f t="shared" si="35"/>
        <v>#DIV/0!</v>
      </c>
      <c r="BR63" s="9" t="e">
        <f t="shared" si="37"/>
        <v>#DIV/0!</v>
      </c>
      <c r="BS63" s="10"/>
      <c r="BT63" s="9"/>
      <c r="BU63" s="10"/>
      <c r="BV63" s="10">
        <f>BS63/(基本参数表!$H$22*基本参数表!$L$10*基本参数表!$H$6/1000)</f>
        <v>0</v>
      </c>
      <c r="BW63" s="9">
        <f>BT63/(基本参数表!$H$22*基本参数表!$L$10*基本参数表!$D$6/1000)</f>
        <v>0</v>
      </c>
      <c r="BX63" s="10">
        <f>BU63/(基本参数表!$H$22*基本参数表!$L$10*基本参数表!$H$6/1000)</f>
        <v>0</v>
      </c>
      <c r="BY63" s="22"/>
      <c r="BZ63" s="22"/>
    </row>
    <row r="64" spans="1:78">
      <c r="A64" s="68"/>
      <c r="B64" s="20">
        <v>6</v>
      </c>
      <c r="C64" s="10">
        <f t="shared" si="44"/>
        <v>0.98484327664754612</v>
      </c>
      <c r="D64" s="10">
        <f t="shared" si="45"/>
        <v>0.13841069615108434</v>
      </c>
      <c r="E64" s="10">
        <f t="shared" si="46"/>
        <v>0.10452846326765347</v>
      </c>
      <c r="F64" s="10"/>
      <c r="G64" s="10"/>
      <c r="H64" s="10"/>
      <c r="I64" s="23">
        <f t="shared" si="29"/>
        <v>0</v>
      </c>
      <c r="J64" s="10"/>
      <c r="K64" s="10"/>
      <c r="L64" s="23">
        <f t="shared" si="30"/>
        <v>0</v>
      </c>
      <c r="M64" s="10"/>
      <c r="N64" s="10"/>
      <c r="O64" s="10"/>
      <c r="P64" s="10"/>
      <c r="Q64" s="23">
        <f t="shared" si="31"/>
        <v>0</v>
      </c>
      <c r="R64" s="10"/>
      <c r="S64" s="10"/>
      <c r="T64" s="10"/>
      <c r="U64" s="23">
        <f t="shared" si="5"/>
        <v>0</v>
      </c>
      <c r="V64" s="10"/>
      <c r="W64" s="10"/>
      <c r="X64" s="23">
        <f t="shared" si="32"/>
        <v>0</v>
      </c>
      <c r="Y64" s="10"/>
      <c r="Z64" s="10"/>
      <c r="AA64" s="10"/>
      <c r="AB64" s="10"/>
      <c r="AC64" s="10">
        <f t="shared" si="33"/>
        <v>0</v>
      </c>
      <c r="AD64" s="10"/>
      <c r="AE64" s="10"/>
      <c r="AF64" s="10"/>
      <c r="AG64" s="23">
        <f t="shared" si="34"/>
        <v>0</v>
      </c>
      <c r="AH64" s="10"/>
      <c r="AI64" s="10"/>
      <c r="AJ64" s="23">
        <f t="shared" si="9"/>
        <v>0</v>
      </c>
      <c r="AK64" s="10"/>
      <c r="AL64" s="10"/>
      <c r="AM64" s="10"/>
      <c r="AN64" s="10"/>
      <c r="AO64" s="10">
        <f t="shared" si="1"/>
        <v>0</v>
      </c>
      <c r="AP64" s="10">
        <f>-(-F64*SIN(RADIANS($A$61))+AD64*COS(RADIANS($A$61)))/(基本参数表!$H$22*基本参数表!$L$10)</f>
        <v>0</v>
      </c>
      <c r="AQ64" s="10">
        <f>-(-I64*SIN(RADIANS($A$61))+AG64*COS(RADIANS($A$61)))/(基本参数表!$H$22*基本参数表!$L$10)</f>
        <v>0</v>
      </c>
      <c r="AR64" s="10">
        <f>-(-L64*SIN(RADIANS($A$61))+AJ64*COS(RADIANS($A$61)))/(基本参数表!$H$22*基本参数表!$L$10)</f>
        <v>0</v>
      </c>
      <c r="AS64" s="10">
        <f>-(-M64*SIN(RADIANS($A$61))+AK64*COS(RADIANS($A$61)))/(基本参数表!$H$22*基本参数表!$L$10)</f>
        <v>0</v>
      </c>
      <c r="AT64" s="10">
        <f>-(-N64*SIN(RADIANS($A$61))+AL64*COS(RADIANS($A$61)))/(基本参数表!$H$22*基本参数表!$L$10)</f>
        <v>0</v>
      </c>
      <c r="AU64" s="10">
        <f>-(-O64*SIN(RADIANS($A$61))+AM64*COS(RADIANS($A$61)))/(基本参数表!$H$22*基本参数表!$L$10)</f>
        <v>0</v>
      </c>
      <c r="AV64" s="10">
        <f>-(-P64*SIN(RADIANS($A$61))+AN64*COS(RADIANS($A$61)))/(基本参数表!$H$22*基本参数表!$L$10)</f>
        <v>0</v>
      </c>
      <c r="AW64" s="10">
        <f>-(-Q64*SIN(RADIANS($A$61))+AO64*COS(RADIANS($A$61)))/(基本参数表!$H$22*基本参数表!$L$10)</f>
        <v>0</v>
      </c>
      <c r="AX64" s="10">
        <f>-(F64*COS(RADIANS($A$61))*COS(RADIANS(B64))+R64*SIN(RADIANS(B64))+AD64*SIN(RADIANS($A$61))*COS(RADIANS(B64)))/(基本参数表!$H$22*基本参数表!$L$10)</f>
        <v>0</v>
      </c>
      <c r="AY64" s="10">
        <f>-(I64*COS(RADIANS($A$61))*COS(RADIANS(B64))+U64*SIN(RADIANS(B64))+AG64*SIN(RADIANS($A$61))*COS(RADIANS(B64)))/(基本参数表!$H$22*基本参数表!$L$10)</f>
        <v>0</v>
      </c>
      <c r="AZ64" s="10">
        <f>-(L64*COS(RADIANS($A$61))*COS(RADIANS(C64))+X64*SIN(RADIANS(C64))+AJ64*SIN(RADIANS($A$61))*COS(RADIANS(C64)))/(基本参数表!$H$22*基本参数表!$L$10)</f>
        <v>0</v>
      </c>
      <c r="BA64" s="10">
        <f>-(M64*COS(RADIANS($A$61))*COS(RADIANS(D64))+Y64*SIN(RADIANS(D64))+AK64*SIN(RADIANS($A$61))*COS(RADIANS(D64)))/(基本参数表!$H$22*基本参数表!$L$10)</f>
        <v>0</v>
      </c>
      <c r="BB64" s="10">
        <f>-(N64*COS(RADIANS($A$61))*COS(RADIANS(E64))+Z64*SIN(RADIANS(E64))+AL64*SIN(RADIANS($A$61))*COS(RADIANS(E64)))/(基本参数表!$H$22*基本参数表!$L$10)</f>
        <v>0</v>
      </c>
      <c r="BC64" s="10">
        <f>-(O64*COS(RADIANS($A$61))*COS(RADIANS(F64))+AA64*SIN(RADIANS(F64))+AM64*SIN(RADIANS($A$61))*COS(RADIANS(F64)))/(基本参数表!$H$22*基本参数表!$L$10)</f>
        <v>0</v>
      </c>
      <c r="BD64" s="10">
        <f>-(P64*COS(RADIANS($A$61))*COS(RADIANS(I64))+AB64*SIN(RADIANS(I64))+AN64*SIN(RADIANS($A$61))*COS(RADIANS(I64)))/(基本参数表!$H$22*基本参数表!$L$10)</f>
        <v>0</v>
      </c>
      <c r="BE64" s="9">
        <f>-(Q64*COS(RADIANS($A$61))*COS(RADIANS(L64))+AC64*SIN(RADIANS(L64))+AO64*SIN(RADIANS($A$61))*COS(RADIANS(L64)))/(基本参数表!$H$22*基本参数表!$L$10)</f>
        <v>0</v>
      </c>
      <c r="BF64" s="10">
        <f>(-F64*COS(RADIANS($A$61))*SIN(RADIANS(B64))+R64*COS(RADIANS(B64))-AD64*SIN(RADIANS($A$61))*SIN(RADIANS(B64)))/(基本参数表!$H$22*基本参数表!$L$10)</f>
        <v>0</v>
      </c>
      <c r="BG64" s="10">
        <f>(-I64*COS(RADIANS($A$61))*SIN(RADIANS(B64))+U64*COS(RADIANS(B64))-AG64*SIN(RADIANS($A$61))*SIN(RADIANS(B64)))/(基本参数表!$H$22*基本参数表!$L$10)</f>
        <v>0</v>
      </c>
      <c r="BH64" s="10">
        <f>(-L64*COS(RADIANS($A$61))*SIN(RADIANS(B64))+X64*COS(RADIANS(B64))-AJ64*SIN(RADIANS($A$61))*SIN(RADIANS(B64)))/(基本参数表!$H$22*基本参数表!$L$10)</f>
        <v>0</v>
      </c>
      <c r="BI64" s="10">
        <f>(-M64*COS(RADIANS($A$61))*SIN(RADIANS(B64))+Y64*COS(RADIANS(B64))-AK64*SIN(RADIANS($A$61))*SIN(RADIANS(B64)))/(基本参数表!$H$22*基本参数表!$L$10)</f>
        <v>0</v>
      </c>
      <c r="BJ64" s="10">
        <f>(-N64*COS(RADIANS($A$61))*SIN(RADIANS(B64))+Z64*COS(RADIANS(B64))-AL64*SIN(RADIANS($A$61))*SIN(RADIANS(B64)))/(基本参数表!$H$22*基本参数表!$L$10)</f>
        <v>0</v>
      </c>
      <c r="BK64" s="10">
        <f>(-O64*COS(RADIANS($A$61))*SIN(RADIANS(B64))+AA64*COS(RADIANS(B64))-AM64*SIN(RADIANS($A$61))*SIN(RADIANS(B64)))/(基本参数表!$H$22*基本参数表!$L$10)</f>
        <v>0</v>
      </c>
      <c r="BL64" s="10">
        <f>(-P64*COS(RADIANS($A$61))*SIN(RADIANS(B64))+AB64*COS(RADIANS(B64))-AN64*SIN(RADIANS($A$61))*SIN(RADIANS(B64)))/(基本参数表!$H$22*基本参数表!$L$10)</f>
        <v>0</v>
      </c>
      <c r="BM64" s="9">
        <f>(-Q64*COS(RADIANS($A$61))*SIN(RADIANS(B64))+AC64*COS(RADIANS(B64))-AO64*SIN(RADIANS($A$61))*SIN(RADIANS(B64)))/(基本参数表!$H$22*基本参数表!$L$10)</f>
        <v>0</v>
      </c>
      <c r="BN64" s="10" t="e">
        <f t="shared" si="35"/>
        <v>#DIV/0!</v>
      </c>
      <c r="BO64" s="10" t="e">
        <f t="shared" si="35"/>
        <v>#DIV/0!</v>
      </c>
      <c r="BP64" s="10" t="e">
        <f t="shared" si="35"/>
        <v>#DIV/0!</v>
      </c>
      <c r="BQ64" s="10" t="e">
        <f t="shared" si="35"/>
        <v>#DIV/0!</v>
      </c>
      <c r="BR64" s="9" t="e">
        <f t="shared" si="37"/>
        <v>#DIV/0!</v>
      </c>
      <c r="BS64" s="10"/>
      <c r="BT64" s="9"/>
      <c r="BU64" s="10"/>
      <c r="BV64" s="10">
        <f>BS64/(基本参数表!$H$22*基本参数表!$L$10*基本参数表!$H$6/1000)</f>
        <v>0</v>
      </c>
      <c r="BW64" s="9">
        <f>BT64/(基本参数表!$H$22*基本参数表!$L$10*基本参数表!$D$6/1000)</f>
        <v>0</v>
      </c>
      <c r="BX64" s="10">
        <f>BU64/(基本参数表!$H$22*基本参数表!$L$10*基本参数表!$H$6/1000)</f>
        <v>0</v>
      </c>
      <c r="BY64" s="22"/>
      <c r="BZ64" s="22"/>
    </row>
    <row r="65" spans="1:78">
      <c r="A65" s="68"/>
      <c r="B65" s="20">
        <v>8</v>
      </c>
      <c r="C65" s="10">
        <f t="shared" si="44"/>
        <v>0.98063084796915956</v>
      </c>
      <c r="D65" s="10">
        <f t="shared" si="45"/>
        <v>0.13781867790849958</v>
      </c>
      <c r="E65" s="10">
        <f t="shared" si="46"/>
        <v>0.13917310096006544</v>
      </c>
      <c r="F65" s="10"/>
      <c r="G65" s="10"/>
      <c r="H65" s="10"/>
      <c r="I65" s="23">
        <f t="shared" si="29"/>
        <v>0</v>
      </c>
      <c r="J65" s="10"/>
      <c r="K65" s="10"/>
      <c r="L65" s="23">
        <f t="shared" si="30"/>
        <v>0</v>
      </c>
      <c r="M65" s="10"/>
      <c r="N65" s="10"/>
      <c r="O65" s="10"/>
      <c r="P65" s="10"/>
      <c r="Q65" s="23">
        <f t="shared" si="31"/>
        <v>0</v>
      </c>
      <c r="R65" s="10"/>
      <c r="S65" s="10"/>
      <c r="T65" s="10"/>
      <c r="U65" s="23">
        <f t="shared" si="5"/>
        <v>0</v>
      </c>
      <c r="V65" s="10"/>
      <c r="W65" s="10"/>
      <c r="X65" s="23">
        <f t="shared" si="32"/>
        <v>0</v>
      </c>
      <c r="Y65" s="10"/>
      <c r="Z65" s="10"/>
      <c r="AA65" s="10"/>
      <c r="AB65" s="10"/>
      <c r="AC65" s="10">
        <f t="shared" si="33"/>
        <v>0</v>
      </c>
      <c r="AD65" s="10"/>
      <c r="AE65" s="10"/>
      <c r="AF65" s="10"/>
      <c r="AG65" s="23">
        <f t="shared" si="34"/>
        <v>0</v>
      </c>
      <c r="AH65" s="10"/>
      <c r="AI65" s="10"/>
      <c r="AJ65" s="23">
        <f t="shared" si="9"/>
        <v>0</v>
      </c>
      <c r="AK65" s="10"/>
      <c r="AL65" s="10"/>
      <c r="AM65" s="10"/>
      <c r="AN65" s="10"/>
      <c r="AO65" s="10">
        <f t="shared" si="1"/>
        <v>0</v>
      </c>
      <c r="AP65" s="10">
        <f>-(-F65*SIN(RADIANS($A$61))+AD65*COS(RADIANS($A$61)))/(基本参数表!$H$22*基本参数表!$L$10)</f>
        <v>0</v>
      </c>
      <c r="AQ65" s="10">
        <f>-(-I65*SIN(RADIANS($A$61))+AG65*COS(RADIANS($A$61)))/(基本参数表!$H$22*基本参数表!$L$10)</f>
        <v>0</v>
      </c>
      <c r="AR65" s="10">
        <f>-(-L65*SIN(RADIANS($A$61))+AJ65*COS(RADIANS($A$61)))/(基本参数表!$H$22*基本参数表!$L$10)</f>
        <v>0</v>
      </c>
      <c r="AS65" s="10">
        <f>-(-M65*SIN(RADIANS($A$61))+AK65*COS(RADIANS($A$61)))/(基本参数表!$H$22*基本参数表!$L$10)</f>
        <v>0</v>
      </c>
      <c r="AT65" s="10">
        <f>-(-N65*SIN(RADIANS($A$61))+AL65*COS(RADIANS($A$61)))/(基本参数表!$H$22*基本参数表!$L$10)</f>
        <v>0</v>
      </c>
      <c r="AU65" s="10">
        <f>-(-O65*SIN(RADIANS($A$61))+AM65*COS(RADIANS($A$61)))/(基本参数表!$H$22*基本参数表!$L$10)</f>
        <v>0</v>
      </c>
      <c r="AV65" s="10">
        <f>-(-P65*SIN(RADIANS($A$61))+AN65*COS(RADIANS($A$61)))/(基本参数表!$H$22*基本参数表!$L$10)</f>
        <v>0</v>
      </c>
      <c r="AW65" s="10">
        <f>-(-Q65*SIN(RADIANS($A$61))+AO65*COS(RADIANS($A$61)))/(基本参数表!$H$22*基本参数表!$L$10)</f>
        <v>0</v>
      </c>
      <c r="AX65" s="10">
        <f>-(F65*COS(RADIANS($A$61))*COS(RADIANS(B65))+R65*SIN(RADIANS(B65))+AD65*SIN(RADIANS($A$61))*COS(RADIANS(B65)))/(基本参数表!$H$22*基本参数表!$L$10)</f>
        <v>0</v>
      </c>
      <c r="AY65" s="10">
        <f>-(I65*COS(RADIANS($A$61))*COS(RADIANS(B65))+U65*SIN(RADIANS(B65))+AG65*SIN(RADIANS($A$61))*COS(RADIANS(B65)))/(基本参数表!$H$22*基本参数表!$L$10)</f>
        <v>0</v>
      </c>
      <c r="AZ65" s="10">
        <f>-(L65*COS(RADIANS($A$61))*COS(RADIANS(C65))+X65*SIN(RADIANS(C65))+AJ65*SIN(RADIANS($A$61))*COS(RADIANS(C65)))/(基本参数表!$H$22*基本参数表!$L$10)</f>
        <v>0</v>
      </c>
      <c r="BA65" s="10">
        <f>-(M65*COS(RADIANS($A$61))*COS(RADIANS(D65))+Y65*SIN(RADIANS(D65))+AK65*SIN(RADIANS($A$61))*COS(RADIANS(D65)))/(基本参数表!$H$22*基本参数表!$L$10)</f>
        <v>0</v>
      </c>
      <c r="BB65" s="10">
        <f>-(N65*COS(RADIANS($A$61))*COS(RADIANS(E65))+Z65*SIN(RADIANS(E65))+AL65*SIN(RADIANS($A$61))*COS(RADIANS(E65)))/(基本参数表!$H$22*基本参数表!$L$10)</f>
        <v>0</v>
      </c>
      <c r="BC65" s="10">
        <f>-(O65*COS(RADIANS($A$61))*COS(RADIANS(F65))+AA65*SIN(RADIANS(F65))+AM65*SIN(RADIANS($A$61))*COS(RADIANS(F65)))/(基本参数表!$H$22*基本参数表!$L$10)</f>
        <v>0</v>
      </c>
      <c r="BD65" s="10">
        <f>-(P65*COS(RADIANS($A$61))*COS(RADIANS(I65))+AB65*SIN(RADIANS(I65))+AN65*SIN(RADIANS($A$61))*COS(RADIANS(I65)))/(基本参数表!$H$22*基本参数表!$L$10)</f>
        <v>0</v>
      </c>
      <c r="BE65" s="9">
        <f>-(Q65*COS(RADIANS($A$61))*COS(RADIANS(L65))+AC65*SIN(RADIANS(L65))+AO65*SIN(RADIANS($A$61))*COS(RADIANS(L65)))/(基本参数表!$H$22*基本参数表!$L$10)</f>
        <v>0</v>
      </c>
      <c r="BF65" s="10">
        <f>(-F65*COS(RADIANS($A$61))*SIN(RADIANS(B65))+R65*COS(RADIANS(B65))-AD65*SIN(RADIANS($A$61))*SIN(RADIANS(B65)))/(基本参数表!$H$22*基本参数表!$L$10)</f>
        <v>0</v>
      </c>
      <c r="BG65" s="10">
        <f>(-I65*COS(RADIANS($A$61))*SIN(RADIANS(B65))+U65*COS(RADIANS(B65))-AG65*SIN(RADIANS($A$61))*SIN(RADIANS(B65)))/(基本参数表!$H$22*基本参数表!$L$10)</f>
        <v>0</v>
      </c>
      <c r="BH65" s="10">
        <f>(-L65*COS(RADIANS($A$61))*SIN(RADIANS(B65))+X65*COS(RADIANS(B65))-AJ65*SIN(RADIANS($A$61))*SIN(RADIANS(B65)))/(基本参数表!$H$22*基本参数表!$L$10)</f>
        <v>0</v>
      </c>
      <c r="BI65" s="10">
        <f>(-M65*COS(RADIANS($A$61))*SIN(RADIANS(B65))+Y65*COS(RADIANS(B65))-AK65*SIN(RADIANS($A$61))*SIN(RADIANS(B65)))/(基本参数表!$H$22*基本参数表!$L$10)</f>
        <v>0</v>
      </c>
      <c r="BJ65" s="10">
        <f>(-N65*COS(RADIANS($A$61))*SIN(RADIANS(B65))+Z65*COS(RADIANS(B65))-AL65*SIN(RADIANS($A$61))*SIN(RADIANS(B65)))/(基本参数表!$H$22*基本参数表!$L$10)</f>
        <v>0</v>
      </c>
      <c r="BK65" s="10">
        <f>(-O65*COS(RADIANS($A$61))*SIN(RADIANS(B65))+AA65*COS(RADIANS(B65))-AM65*SIN(RADIANS($A$61))*SIN(RADIANS(B65)))/(基本参数表!$H$22*基本参数表!$L$10)</f>
        <v>0</v>
      </c>
      <c r="BL65" s="10">
        <f>(-P65*COS(RADIANS($A$61))*SIN(RADIANS(B65))+AB65*COS(RADIANS(B65))-AN65*SIN(RADIANS($A$61))*SIN(RADIANS(B65)))/(基本参数表!$H$22*基本参数表!$L$10)</f>
        <v>0</v>
      </c>
      <c r="BM65" s="9">
        <f>(-Q65*COS(RADIANS($A$61))*SIN(RADIANS(B65))+AC65*COS(RADIANS(B65))-AO65*SIN(RADIANS($A$61))*SIN(RADIANS(B65)))/(基本参数表!$H$22*基本参数表!$L$10)</f>
        <v>0</v>
      </c>
      <c r="BN65" s="10" t="e">
        <f t="shared" si="35"/>
        <v>#DIV/0!</v>
      </c>
      <c r="BO65" s="10" t="e">
        <f t="shared" si="35"/>
        <v>#DIV/0!</v>
      </c>
      <c r="BP65" s="10" t="e">
        <f t="shared" si="35"/>
        <v>#DIV/0!</v>
      </c>
      <c r="BQ65" s="10" t="e">
        <f t="shared" si="35"/>
        <v>#DIV/0!</v>
      </c>
      <c r="BR65" s="9" t="e">
        <f t="shared" si="37"/>
        <v>#DIV/0!</v>
      </c>
      <c r="BS65" s="10"/>
      <c r="BT65" s="9"/>
      <c r="BU65" s="10"/>
      <c r="BV65" s="10">
        <f>BS65/(基本参数表!$H$22*基本参数表!$L$10*基本参数表!$H$6/1000)</f>
        <v>0</v>
      </c>
      <c r="BW65" s="9">
        <f>BT65/(基本参数表!$H$22*基本参数表!$L$10*基本参数表!$D$6/1000)</f>
        <v>0</v>
      </c>
      <c r="BX65" s="10">
        <f>BU65/(基本参数表!$H$22*基本参数表!$L$10*基本参数表!$H$6/1000)</f>
        <v>0</v>
      </c>
      <c r="BY65" s="22"/>
      <c r="BZ65" s="22"/>
    </row>
    <row r="66" spans="1:78">
      <c r="A66" s="68"/>
      <c r="B66" s="20">
        <v>10</v>
      </c>
      <c r="C66" s="10">
        <f t="shared" si="44"/>
        <v>0.97522367165712465</v>
      </c>
      <c r="D66" s="10">
        <f t="shared" si="45"/>
        <v>0.13705874883622321</v>
      </c>
      <c r="E66" s="10">
        <f t="shared" si="46"/>
        <v>0.17364817766693033</v>
      </c>
      <c r="F66" s="10"/>
      <c r="G66" s="10"/>
      <c r="H66" s="10"/>
      <c r="I66" s="23">
        <f t="shared" si="29"/>
        <v>0</v>
      </c>
      <c r="J66" s="10"/>
      <c r="K66" s="10"/>
      <c r="L66" s="23">
        <f t="shared" si="30"/>
        <v>0</v>
      </c>
      <c r="M66" s="10"/>
      <c r="N66" s="10"/>
      <c r="O66" s="10"/>
      <c r="P66" s="10"/>
      <c r="Q66" s="23">
        <f t="shared" si="31"/>
        <v>0</v>
      </c>
      <c r="R66" s="10"/>
      <c r="S66" s="10"/>
      <c r="T66" s="10"/>
      <c r="U66" s="23">
        <f t="shared" si="5"/>
        <v>0</v>
      </c>
      <c r="V66" s="10"/>
      <c r="W66" s="10"/>
      <c r="X66" s="23">
        <f t="shared" si="32"/>
        <v>0</v>
      </c>
      <c r="Y66" s="10"/>
      <c r="Z66" s="10"/>
      <c r="AA66" s="10"/>
      <c r="AB66" s="10"/>
      <c r="AC66" s="10">
        <f t="shared" si="33"/>
        <v>0</v>
      </c>
      <c r="AD66" s="10"/>
      <c r="AE66" s="10"/>
      <c r="AF66" s="10"/>
      <c r="AG66" s="23">
        <f t="shared" si="34"/>
        <v>0</v>
      </c>
      <c r="AH66" s="10"/>
      <c r="AI66" s="10"/>
      <c r="AJ66" s="23">
        <f t="shared" si="9"/>
        <v>0</v>
      </c>
      <c r="AK66" s="10"/>
      <c r="AL66" s="10"/>
      <c r="AM66" s="10"/>
      <c r="AN66" s="10"/>
      <c r="AO66" s="10">
        <f t="shared" si="1"/>
        <v>0</v>
      </c>
      <c r="AP66" s="10">
        <f>-(-F66*SIN(RADIANS($A$61))+AD66*COS(RADIANS($A$61)))/(基本参数表!$H$22*基本参数表!$L$10)</f>
        <v>0</v>
      </c>
      <c r="AQ66" s="10">
        <f>-(-I66*SIN(RADIANS($A$61))+AG66*COS(RADIANS($A$61)))/(基本参数表!$H$22*基本参数表!$L$10)</f>
        <v>0</v>
      </c>
      <c r="AR66" s="10">
        <f>-(-L66*SIN(RADIANS($A$61))+AJ66*COS(RADIANS($A$61)))/(基本参数表!$H$22*基本参数表!$L$10)</f>
        <v>0</v>
      </c>
      <c r="AS66" s="10">
        <f>-(-M66*SIN(RADIANS($A$61))+AK66*COS(RADIANS($A$61)))/(基本参数表!$H$22*基本参数表!$L$10)</f>
        <v>0</v>
      </c>
      <c r="AT66" s="10">
        <f>-(-N66*SIN(RADIANS($A$61))+AL66*COS(RADIANS($A$61)))/(基本参数表!$H$22*基本参数表!$L$10)</f>
        <v>0</v>
      </c>
      <c r="AU66" s="10">
        <f>-(-O66*SIN(RADIANS($A$61))+AM66*COS(RADIANS($A$61)))/(基本参数表!$H$22*基本参数表!$L$10)</f>
        <v>0</v>
      </c>
      <c r="AV66" s="10">
        <f>-(-P66*SIN(RADIANS($A$61))+AN66*COS(RADIANS($A$61)))/(基本参数表!$H$22*基本参数表!$L$10)</f>
        <v>0</v>
      </c>
      <c r="AW66" s="10">
        <f>-(-Q66*SIN(RADIANS($A$61))+AO66*COS(RADIANS($A$61)))/(基本参数表!$H$22*基本参数表!$L$10)</f>
        <v>0</v>
      </c>
      <c r="AX66" s="10">
        <f>-(F66*COS(RADIANS($A$61))*COS(RADIANS(B66))+R66*SIN(RADIANS(B66))+AD66*SIN(RADIANS($A$61))*COS(RADIANS(B66)))/(基本参数表!$H$22*基本参数表!$L$10)</f>
        <v>0</v>
      </c>
      <c r="AY66" s="10">
        <f>-(I66*COS(RADIANS($A$61))*COS(RADIANS(B66))+U66*SIN(RADIANS(B66))+AG66*SIN(RADIANS($A$61))*COS(RADIANS(B66)))/(基本参数表!$H$22*基本参数表!$L$10)</f>
        <v>0</v>
      </c>
      <c r="AZ66" s="10">
        <f>-(L66*COS(RADIANS($A$61))*COS(RADIANS(C66))+X66*SIN(RADIANS(C66))+AJ66*SIN(RADIANS($A$61))*COS(RADIANS(C66)))/(基本参数表!$H$22*基本参数表!$L$10)</f>
        <v>0</v>
      </c>
      <c r="BA66" s="10">
        <f>-(M66*COS(RADIANS($A$61))*COS(RADIANS(D66))+Y66*SIN(RADIANS(D66))+AK66*SIN(RADIANS($A$61))*COS(RADIANS(D66)))/(基本参数表!$H$22*基本参数表!$L$10)</f>
        <v>0</v>
      </c>
      <c r="BB66" s="10">
        <f>-(N66*COS(RADIANS($A$61))*COS(RADIANS(E66))+Z66*SIN(RADIANS(E66))+AL66*SIN(RADIANS($A$61))*COS(RADIANS(E66)))/(基本参数表!$H$22*基本参数表!$L$10)</f>
        <v>0</v>
      </c>
      <c r="BC66" s="10">
        <f>-(O66*COS(RADIANS($A$61))*COS(RADIANS(F66))+AA66*SIN(RADIANS(F66))+AM66*SIN(RADIANS($A$61))*COS(RADIANS(F66)))/(基本参数表!$H$22*基本参数表!$L$10)</f>
        <v>0</v>
      </c>
      <c r="BD66" s="10">
        <f>-(P66*COS(RADIANS($A$61))*COS(RADIANS(I66))+AB66*SIN(RADIANS(I66))+AN66*SIN(RADIANS($A$61))*COS(RADIANS(I66)))/(基本参数表!$H$22*基本参数表!$L$10)</f>
        <v>0</v>
      </c>
      <c r="BE66" s="9">
        <f>-(Q66*COS(RADIANS($A$61))*COS(RADIANS(L66))+AC66*SIN(RADIANS(L66))+AO66*SIN(RADIANS($A$61))*COS(RADIANS(L66)))/(基本参数表!$H$22*基本参数表!$L$10)</f>
        <v>0</v>
      </c>
      <c r="BF66" s="10">
        <f>(-F66*COS(RADIANS($A$61))*SIN(RADIANS(B66))+R66*COS(RADIANS(B66))-AD66*SIN(RADIANS($A$61))*SIN(RADIANS(B66)))/(基本参数表!$H$22*基本参数表!$L$10)</f>
        <v>0</v>
      </c>
      <c r="BG66" s="10">
        <f>(-I66*COS(RADIANS($A$61))*SIN(RADIANS(B66))+U66*COS(RADIANS(B66))-AG66*SIN(RADIANS($A$61))*SIN(RADIANS(B66)))/(基本参数表!$H$22*基本参数表!$L$10)</f>
        <v>0</v>
      </c>
      <c r="BH66" s="10">
        <f>(-L66*COS(RADIANS($A$61))*SIN(RADIANS(B66))+X66*COS(RADIANS(B66))-AJ66*SIN(RADIANS($A$61))*SIN(RADIANS(B66)))/(基本参数表!$H$22*基本参数表!$L$10)</f>
        <v>0</v>
      </c>
      <c r="BI66" s="10">
        <f>(-M66*COS(RADIANS($A$61))*SIN(RADIANS(B66))+Y66*COS(RADIANS(B66))-AK66*SIN(RADIANS($A$61))*SIN(RADIANS(B66)))/(基本参数表!$H$22*基本参数表!$L$10)</f>
        <v>0</v>
      </c>
      <c r="BJ66" s="10">
        <f>(-N66*COS(RADIANS($A$61))*SIN(RADIANS(B66))+Z66*COS(RADIANS(B66))-AL66*SIN(RADIANS($A$61))*SIN(RADIANS(B66)))/(基本参数表!$H$22*基本参数表!$L$10)</f>
        <v>0</v>
      </c>
      <c r="BK66" s="10">
        <f>(-O66*COS(RADIANS($A$61))*SIN(RADIANS(B66))+AA66*COS(RADIANS(B66))-AM66*SIN(RADIANS($A$61))*SIN(RADIANS(B66)))/(基本参数表!$H$22*基本参数表!$L$10)</f>
        <v>0</v>
      </c>
      <c r="BL66" s="10">
        <f>(-P66*COS(RADIANS($A$61))*SIN(RADIANS(B66))+AB66*COS(RADIANS(B66))-AN66*SIN(RADIANS($A$61))*SIN(RADIANS(B66)))/(基本参数表!$H$22*基本参数表!$L$10)</f>
        <v>0</v>
      </c>
      <c r="BM66" s="9">
        <f>(-Q66*COS(RADIANS($A$61))*SIN(RADIANS(B66))+AC66*COS(RADIANS(B66))-AO66*SIN(RADIANS($A$61))*SIN(RADIANS(B66)))/(基本参数表!$H$22*基本参数表!$L$10)</f>
        <v>0</v>
      </c>
      <c r="BN66" s="10" t="e">
        <f t="shared" si="35"/>
        <v>#DIV/0!</v>
      </c>
      <c r="BO66" s="10" t="e">
        <f t="shared" si="35"/>
        <v>#DIV/0!</v>
      </c>
      <c r="BP66" s="10" t="e">
        <f t="shared" si="35"/>
        <v>#DIV/0!</v>
      </c>
      <c r="BQ66" s="10" t="e">
        <f t="shared" si="35"/>
        <v>#DIV/0!</v>
      </c>
      <c r="BR66" s="9" t="e">
        <f t="shared" si="37"/>
        <v>#DIV/0!</v>
      </c>
      <c r="BS66" s="10"/>
      <c r="BT66" s="9"/>
      <c r="BU66" s="10"/>
      <c r="BV66" s="10">
        <f>BS66/(基本参数表!$H$22*基本参数表!$L$10*基本参数表!$H$6/1000)</f>
        <v>0</v>
      </c>
      <c r="BW66" s="9">
        <f>BT66/(基本参数表!$H$22*基本参数表!$L$10*基本参数表!$D$6/1000)</f>
        <v>0</v>
      </c>
      <c r="BX66" s="10">
        <f>BU66/(基本参数表!$H$22*基本参数表!$L$10*基本参数表!$H$6/1000)</f>
        <v>0</v>
      </c>
      <c r="BY66" s="22"/>
      <c r="BZ66" s="22"/>
    </row>
    <row r="67" spans="1:78">
      <c r="A67" s="68"/>
      <c r="B67" s="20">
        <v>15</v>
      </c>
      <c r="C67" s="10">
        <f t="shared" si="44"/>
        <v>0.95652550254688129</v>
      </c>
      <c r="D67" s="10">
        <f t="shared" si="45"/>
        <v>0.13443089254206314</v>
      </c>
      <c r="E67" s="10">
        <f t="shared" si="46"/>
        <v>0.25881904510252074</v>
      </c>
      <c r="F67" s="10"/>
      <c r="G67" s="10"/>
      <c r="H67" s="10"/>
      <c r="I67" s="23">
        <f t="shared" si="29"/>
        <v>0</v>
      </c>
      <c r="J67" s="10"/>
      <c r="K67" s="10"/>
      <c r="L67" s="23">
        <f t="shared" si="30"/>
        <v>0</v>
      </c>
      <c r="M67" s="10"/>
      <c r="N67" s="10"/>
      <c r="O67" s="10"/>
      <c r="P67" s="10"/>
      <c r="Q67" s="23">
        <f t="shared" si="31"/>
        <v>0</v>
      </c>
      <c r="R67" s="10"/>
      <c r="S67" s="10"/>
      <c r="T67" s="10"/>
      <c r="U67" s="23">
        <f t="shared" si="5"/>
        <v>0</v>
      </c>
      <c r="V67" s="10"/>
      <c r="W67" s="10"/>
      <c r="X67" s="23">
        <f t="shared" si="32"/>
        <v>0</v>
      </c>
      <c r="Y67" s="10"/>
      <c r="Z67" s="10"/>
      <c r="AA67" s="10"/>
      <c r="AB67" s="10"/>
      <c r="AC67" s="10">
        <f t="shared" si="33"/>
        <v>0</v>
      </c>
      <c r="AD67" s="10"/>
      <c r="AE67" s="10"/>
      <c r="AF67" s="10"/>
      <c r="AG67" s="23">
        <f t="shared" si="34"/>
        <v>0</v>
      </c>
      <c r="AH67" s="10"/>
      <c r="AI67" s="10"/>
      <c r="AJ67" s="23">
        <f t="shared" si="9"/>
        <v>0</v>
      </c>
      <c r="AK67" s="10"/>
      <c r="AL67" s="10"/>
      <c r="AM67" s="10"/>
      <c r="AN67" s="10"/>
      <c r="AO67" s="10">
        <f t="shared" si="1"/>
        <v>0</v>
      </c>
      <c r="AP67" s="10">
        <f>-(-F67*SIN(RADIANS($A$61))+AD67*COS(RADIANS($A$61)))/(基本参数表!$H$22*基本参数表!$L$10)</f>
        <v>0</v>
      </c>
      <c r="AQ67" s="10">
        <f>-(-I67*SIN(RADIANS($A$61))+AG67*COS(RADIANS($A$61)))/(基本参数表!$H$22*基本参数表!$L$10)</f>
        <v>0</v>
      </c>
      <c r="AR67" s="10">
        <f>-(-L67*SIN(RADIANS($A$61))+AJ67*COS(RADIANS($A$61)))/(基本参数表!$H$22*基本参数表!$L$10)</f>
        <v>0</v>
      </c>
      <c r="AS67" s="10">
        <f>-(-M67*SIN(RADIANS($A$61))+AK67*COS(RADIANS($A$61)))/(基本参数表!$H$22*基本参数表!$L$10)</f>
        <v>0</v>
      </c>
      <c r="AT67" s="10">
        <f>-(-N67*SIN(RADIANS($A$61))+AL67*COS(RADIANS($A$61)))/(基本参数表!$H$22*基本参数表!$L$10)</f>
        <v>0</v>
      </c>
      <c r="AU67" s="10">
        <f>-(-O67*SIN(RADIANS($A$61))+AM67*COS(RADIANS($A$61)))/(基本参数表!$H$22*基本参数表!$L$10)</f>
        <v>0</v>
      </c>
      <c r="AV67" s="10">
        <f>-(-P67*SIN(RADIANS($A$61))+AN67*COS(RADIANS($A$61)))/(基本参数表!$H$22*基本参数表!$L$10)</f>
        <v>0</v>
      </c>
      <c r="AW67" s="9">
        <f>-(-Q67*SIN(RADIANS($A$61))+AO67*COS(RADIANS($A$61)))/(基本参数表!$H$22*基本参数表!$L$10)</f>
        <v>0</v>
      </c>
      <c r="AX67" s="10">
        <f>-(F67*COS(RADIANS($A$61))*COS(RADIANS(B67))+R67*SIN(RADIANS(B67))+AD67*SIN(RADIANS($A$61))*COS(RADIANS(B67)))/(基本参数表!$H$22*基本参数表!$L$10)</f>
        <v>0</v>
      </c>
      <c r="AY67" s="10">
        <f>-(I67*COS(RADIANS($A$61))*COS(RADIANS(B67))+U67*SIN(RADIANS(B67))+AG67*SIN(RADIANS($A$61))*COS(RADIANS(B67)))/(基本参数表!$H$22*基本参数表!$L$10)</f>
        <v>0</v>
      </c>
      <c r="AZ67" s="10">
        <f>-(L67*COS(RADIANS($A$61))*COS(RADIANS(C67))+X67*SIN(RADIANS(C67))+AJ67*SIN(RADIANS($A$61))*COS(RADIANS(C67)))/(基本参数表!$H$22*基本参数表!$L$10)</f>
        <v>0</v>
      </c>
      <c r="BA67" s="10">
        <f>-(M67*COS(RADIANS($A$61))*COS(RADIANS(D67))+Y67*SIN(RADIANS(D67))+AK67*SIN(RADIANS($A$61))*COS(RADIANS(D67)))/(基本参数表!$H$22*基本参数表!$L$10)</f>
        <v>0</v>
      </c>
      <c r="BB67" s="10">
        <f>-(N67*COS(RADIANS($A$61))*COS(RADIANS(E67))+Z67*SIN(RADIANS(E67))+AL67*SIN(RADIANS($A$61))*COS(RADIANS(E67)))/(基本参数表!$H$22*基本参数表!$L$10)</f>
        <v>0</v>
      </c>
      <c r="BC67" s="10">
        <f>-(O67*COS(RADIANS($A$61))*COS(RADIANS(F67))+AA67*SIN(RADIANS(F67))+AM67*SIN(RADIANS($A$61))*COS(RADIANS(F67)))/(基本参数表!$H$22*基本参数表!$L$10)</f>
        <v>0</v>
      </c>
      <c r="BD67" s="10">
        <f>-(P67*COS(RADIANS($A$61))*COS(RADIANS(I67))+AB67*SIN(RADIANS(I67))+AN67*SIN(RADIANS($A$61))*COS(RADIANS(I67)))/(基本参数表!$H$22*基本参数表!$L$10)</f>
        <v>0</v>
      </c>
      <c r="BE67" s="9">
        <f>-(Q67*COS(RADIANS($A$61))*COS(RADIANS(L67))+AC67*SIN(RADIANS(L67))+AO67*SIN(RADIANS($A$61))*COS(RADIANS(L67)))/(基本参数表!$H$22*基本参数表!$L$10)</f>
        <v>0</v>
      </c>
      <c r="BF67" s="10">
        <f>(-F67*COS(RADIANS($A$61))*SIN(RADIANS(B67))+R67*COS(RADIANS(B67))-AD67*SIN(RADIANS($A$61))*SIN(RADIANS(B67)))/(基本参数表!$H$22*基本参数表!$L$10)</f>
        <v>0</v>
      </c>
      <c r="BG67" s="10">
        <f>(-I67*COS(RADIANS($A$61))*SIN(RADIANS(B67))+U67*COS(RADIANS(B67))-AG67*SIN(RADIANS($A$61))*SIN(RADIANS(B67)))/(基本参数表!$H$22*基本参数表!$L$10)</f>
        <v>0</v>
      </c>
      <c r="BH67" s="10">
        <f>(-L67*COS(RADIANS($A$61))*SIN(RADIANS(B67))+X67*COS(RADIANS(B67))-AJ67*SIN(RADIANS($A$61))*SIN(RADIANS(B67)))/(基本参数表!$H$22*基本参数表!$L$10)</f>
        <v>0</v>
      </c>
      <c r="BI67" s="10">
        <f>(-M67*COS(RADIANS($A$61))*SIN(RADIANS(B67))+Y67*COS(RADIANS(B67))-AK67*SIN(RADIANS($A$61))*SIN(RADIANS(B67)))/(基本参数表!$H$22*基本参数表!$L$10)</f>
        <v>0</v>
      </c>
      <c r="BJ67" s="10">
        <f>(-N67*COS(RADIANS($A$61))*SIN(RADIANS(B67))+Z67*COS(RADIANS(B67))-AL67*SIN(RADIANS($A$61))*SIN(RADIANS(B67)))/(基本参数表!$H$22*基本参数表!$L$10)</f>
        <v>0</v>
      </c>
      <c r="BK67" s="10">
        <f>(-O67*COS(RADIANS($A$61))*SIN(RADIANS(B67))+AA67*COS(RADIANS(B67))-AM67*SIN(RADIANS($A$61))*SIN(RADIANS(B67)))/(基本参数表!$H$22*基本参数表!$L$10)</f>
        <v>0</v>
      </c>
      <c r="BL67" s="10">
        <f>(-P67*COS(RADIANS($A$61))*SIN(RADIANS(B67))+AB67*COS(RADIANS(B67))-AN67*SIN(RADIANS($A$61))*SIN(RADIANS(B67)))/(基本参数表!$H$22*基本参数表!$L$10)</f>
        <v>0</v>
      </c>
      <c r="BM67" s="9">
        <f>(-Q67*COS(RADIANS($A$61))*SIN(RADIANS(B67))+AC67*COS(RADIANS(B67))-AO67*SIN(RADIANS($A$61))*SIN(RADIANS(B67)))/(基本参数表!$H$22*基本参数表!$L$10)</f>
        <v>0</v>
      </c>
      <c r="BN67" s="10" t="e">
        <f t="shared" si="35"/>
        <v>#DIV/0!</v>
      </c>
      <c r="BO67" s="10" t="e">
        <f t="shared" si="35"/>
        <v>#DIV/0!</v>
      </c>
      <c r="BP67" s="10" t="e">
        <f t="shared" si="35"/>
        <v>#DIV/0!</v>
      </c>
      <c r="BQ67" s="10" t="e">
        <f t="shared" si="35"/>
        <v>#DIV/0!</v>
      </c>
      <c r="BR67" s="9" t="e">
        <f t="shared" si="37"/>
        <v>#DIV/0!</v>
      </c>
      <c r="BS67" s="10"/>
      <c r="BT67" s="9"/>
      <c r="BU67" s="10"/>
      <c r="BV67" s="10">
        <f>BS67/(基本参数表!$H$22*基本参数表!$L$10*基本参数表!$H$6/1000)</f>
        <v>0</v>
      </c>
      <c r="BW67" s="9">
        <f>BT67/(基本参数表!$H$22*基本参数表!$L$10*基本参数表!$D$6/1000)</f>
        <v>0</v>
      </c>
      <c r="BX67" s="10">
        <f>BU67/(基本参数表!$H$22*基本参数表!$L$10*基本参数表!$H$6/1000)</f>
        <v>0</v>
      </c>
      <c r="BY67" s="22"/>
      <c r="BZ67" s="22"/>
    </row>
    <row r="68" spans="1:78">
      <c r="A68" s="68">
        <v>10</v>
      </c>
      <c r="B68" s="20">
        <v>0</v>
      </c>
      <c r="C68" s="10">
        <f t="shared" ref="C68:C74" si="47">COS(RADIANS($A$68))*COS(RADIANS(B68))</f>
        <v>0.98480775301220802</v>
      </c>
      <c r="D68" s="10">
        <f>SIN(RADIANS($A$68))*COS(RADIANS(B68))</f>
        <v>0.17364817766693033</v>
      </c>
      <c r="E68" s="10">
        <f>SIN(RADIANS(B68))</f>
        <v>0</v>
      </c>
      <c r="F68" s="10"/>
      <c r="G68" s="10"/>
      <c r="H68" s="10"/>
      <c r="I68" s="23">
        <f t="shared" si="29"/>
        <v>0</v>
      </c>
      <c r="J68" s="10"/>
      <c r="K68" s="10"/>
      <c r="L68" s="23">
        <f t="shared" si="30"/>
        <v>0</v>
      </c>
      <c r="M68" s="10"/>
      <c r="N68" s="10"/>
      <c r="O68" s="10"/>
      <c r="P68" s="10"/>
      <c r="Q68" s="23">
        <f t="shared" si="31"/>
        <v>0</v>
      </c>
      <c r="R68" s="10"/>
      <c r="S68" s="10"/>
      <c r="T68" s="10"/>
      <c r="U68" s="23">
        <f t="shared" si="5"/>
        <v>0</v>
      </c>
      <c r="V68" s="10"/>
      <c r="W68" s="10"/>
      <c r="X68" s="23">
        <f t="shared" si="32"/>
        <v>0</v>
      </c>
      <c r="Y68" s="10"/>
      <c r="Z68" s="10"/>
      <c r="AA68" s="10"/>
      <c r="AB68" s="10"/>
      <c r="AC68" s="10">
        <f t="shared" si="33"/>
        <v>0</v>
      </c>
      <c r="AD68" s="10"/>
      <c r="AE68" s="10"/>
      <c r="AF68" s="10"/>
      <c r="AG68" s="23">
        <f t="shared" si="34"/>
        <v>0</v>
      </c>
      <c r="AH68" s="10"/>
      <c r="AI68" s="10"/>
      <c r="AJ68" s="23">
        <f t="shared" si="9"/>
        <v>0</v>
      </c>
      <c r="AK68" s="10"/>
      <c r="AL68" s="10"/>
      <c r="AM68" s="10"/>
      <c r="AN68" s="10"/>
      <c r="AO68" s="10">
        <f t="shared" ref="AO68:AO74" si="48">SUM(AD68,AG68,AJ68,AK68,AL68,AM68,AN68)</f>
        <v>0</v>
      </c>
      <c r="AP68" s="10">
        <f>-(-F68*SIN(RADIANS($A$68))+AD68*COS(RADIANS($A$68)))/(基本参数表!$H$22*基本参数表!$L$10)</f>
        <v>0</v>
      </c>
      <c r="AQ68" s="10">
        <f>-(-I68*SIN(RADIANS($A$68))+AG68*COS(RADIANS($A$68)))/(基本参数表!$H$22*基本参数表!$L$10)</f>
        <v>0</v>
      </c>
      <c r="AR68" s="10">
        <f>-(-L68*SIN(RADIANS($A$68))+AJ68*COS(RADIANS($A$68)))/(基本参数表!$H$22*基本参数表!$L$10)</f>
        <v>0</v>
      </c>
      <c r="AS68" s="10">
        <f>-(-M68*SIN(RADIANS($A$68))+AK68*COS(RADIANS($A$68)))/(基本参数表!$H$22*基本参数表!$L$10)</f>
        <v>0</v>
      </c>
      <c r="AT68" s="10">
        <f>-(-N68*SIN(RADIANS($A$68))+AL68*COS(RADIANS($A$68)))/(基本参数表!$H$22*基本参数表!$L$10)</f>
        <v>0</v>
      </c>
      <c r="AU68" s="10">
        <f>-(-O68*SIN(RADIANS($A$68))+AM68*COS(RADIANS($A$68)))/(基本参数表!$H$22*基本参数表!$L$10)</f>
        <v>0</v>
      </c>
      <c r="AV68" s="10">
        <f>-(-P68*SIN(RADIANS($A$68))+AN68*COS(RADIANS($A$68)))/(基本参数表!$H$22*基本参数表!$L$10)</f>
        <v>0</v>
      </c>
      <c r="AW68" s="9">
        <f>-(-Q68*SIN(RADIANS($A$68))+AO68*COS(RADIANS($A$68)))/(基本参数表!$H$22*基本参数表!$L$10)</f>
        <v>0</v>
      </c>
      <c r="AX68" s="10">
        <f>-(F68*COS(RADIANS($A$68))*COS(RADIANS(B68))+R68*SIN(RADIANS(B68))+AD68*SIN(RADIANS($A$68))*COS(RADIANS(B68)))/(基本参数表!$H$22*基本参数表!$L$10)</f>
        <v>0</v>
      </c>
      <c r="AY68" s="10">
        <f>-(I68*COS(RADIANS($A$68))*COS(RADIANS(B68))+U68*SIN(RADIANS(B68))+AG68*SIN(RADIANS($A$68))*COS(RADIANS(B68)))/(基本参数表!$H$22*基本参数表!$L$10)</f>
        <v>0</v>
      </c>
      <c r="AZ68" s="10">
        <f>-(L68*COS(RADIANS($A$68))*COS(RADIANS(C68))+X68*SIN(RADIANS(C68))+AJ68*SIN(RADIANS($A$68))*COS(RADIANS(C68)))/(基本参数表!$H$22*基本参数表!$L$10)</f>
        <v>0</v>
      </c>
      <c r="BA68" s="10">
        <f>-(M68*COS(RADIANS($A$68))*COS(RADIANS(D68))+Y68*SIN(RADIANS(D68))+AK68*SIN(RADIANS($A$68))*COS(RADIANS(D68)))/(基本参数表!$H$22*基本参数表!$L$10)</f>
        <v>0</v>
      </c>
      <c r="BB68" s="10">
        <f>-(N68*COS(RADIANS($A$68))*COS(RADIANS(E68))+Z68*SIN(RADIANS(E68))+AL68*SIN(RADIANS($A$68))*COS(RADIANS(E68)))/(基本参数表!$H$22*基本参数表!$L$10)</f>
        <v>0</v>
      </c>
      <c r="BC68" s="10">
        <f>-(O68*COS(RADIANS($A$68))*COS(RADIANS(F68))+AA68*SIN(RADIANS(F68))+AM68*SIN(RADIANS($A$68))*COS(RADIANS(F68)))/(基本参数表!$H$22*基本参数表!$L$10)</f>
        <v>0</v>
      </c>
      <c r="BD68" s="10">
        <f>-(P68*COS(RADIANS($A$68))*COS(RADIANS(I68))+AB68*SIN(RADIANS(I68))+AN68*SIN(RADIANS($A$68))*COS(RADIANS(I68)))/(基本参数表!$H$22*基本参数表!$L$10)</f>
        <v>0</v>
      </c>
      <c r="BE68" s="9">
        <f>-(Q68*COS(RADIANS($A$68))*COS(RADIANS(L68))+AC68*SIN(RADIANS(L68))+AO68*SIN(RADIANS($A$68))*COS(RADIANS(L68)))/(基本参数表!$H$22*基本参数表!$L$10)</f>
        <v>0</v>
      </c>
      <c r="BF68" s="10">
        <f>(-F68*COS(RADIANS($A$68))*SIN(RADIANS(B68))+R68*COS(RADIANS(B68))-AD68*SIN(RADIANS($A$68))*SIN(RADIANS(B68)))/(基本参数表!$H$22*基本参数表!$L$10)</f>
        <v>0</v>
      </c>
      <c r="BG68" s="10">
        <f>(-I68*COS(RADIANS($A$68))*SIN(RADIANS(B68))+U68*COS(RADIANS(B68))-AG68*SIN(RADIANS($A$68))*SIN(RADIANS(B68)))/(基本参数表!$H$22*基本参数表!$L$10)</f>
        <v>0</v>
      </c>
      <c r="BH68" s="10">
        <f>(-L68*COS(RADIANS($A$68))*SIN(RADIANS(B68))+X68*COS(RADIANS(B68))-AJ68*SIN(RADIANS($A$68))*SIN(RADIANS(B68)))/(基本参数表!$H$22*基本参数表!$L$10)</f>
        <v>0</v>
      </c>
      <c r="BI68" s="10">
        <f>(-M68*COS(RADIANS($A$68))*SIN(RADIANS(B68))+Y68*COS(RADIANS(B68))-AK68*SIN(RADIANS($A$68))*SIN(RADIANS(B68)))/(基本参数表!$H$22*基本参数表!$L$10)</f>
        <v>0</v>
      </c>
      <c r="BJ68" s="10">
        <f>(-N68*COS(RADIANS($A$68))*SIN(RADIANS(B68))+Z68*COS(RADIANS(B68))-AL68*SIN(RADIANS($A$68))*SIN(RADIANS(B68)))/(基本参数表!$H$22*基本参数表!$L$10)</f>
        <v>0</v>
      </c>
      <c r="BK68" s="10">
        <f>(-O68*COS(RADIANS($A$68))*SIN(RADIANS(B68))+AA68*COS(RADIANS(B68))-AM68*SIN(RADIANS($A$68))*SIN(RADIANS(B68)))/(基本参数表!$H$22*基本参数表!$L$10)</f>
        <v>0</v>
      </c>
      <c r="BL68" s="10">
        <f>(-P68*COS(RADIANS($A$68))*SIN(RADIANS(B68))+AB68*COS(RADIANS(B68))-AN68*SIN(RADIANS($A$68))*SIN(RADIANS(B68)))/(基本参数表!$H$22*基本参数表!$L$10)</f>
        <v>0</v>
      </c>
      <c r="BM68" s="9">
        <f>(-Q68*COS(RADIANS($A$68))*SIN(RADIANS(B68))+AC68*COS(RADIANS(B68))-AO68*SIN(RADIANS($A$68))*SIN(RADIANS(B68)))/(基本参数表!$H$22*基本参数表!$L$10)</f>
        <v>0</v>
      </c>
      <c r="BN68" s="10" t="e">
        <f t="shared" si="35"/>
        <v>#DIV/0!</v>
      </c>
      <c r="BO68" s="10" t="e">
        <f t="shared" si="35"/>
        <v>#DIV/0!</v>
      </c>
      <c r="BP68" s="10" t="e">
        <f t="shared" si="35"/>
        <v>#DIV/0!</v>
      </c>
      <c r="BQ68" s="10" t="e">
        <f t="shared" si="35"/>
        <v>#DIV/0!</v>
      </c>
      <c r="BR68" s="9" t="e">
        <f t="shared" si="37"/>
        <v>#DIV/0!</v>
      </c>
      <c r="BS68" s="10"/>
      <c r="BT68" s="9"/>
      <c r="BU68" s="10"/>
      <c r="BV68" s="10">
        <f>BS68/(基本参数表!$H$22*基本参数表!$L$10*基本参数表!$H$6/1000)</f>
        <v>0</v>
      </c>
      <c r="BW68" s="9">
        <f>BT68/(基本参数表!$H$22*基本参数表!$L$10*基本参数表!$D$6/1000)</f>
        <v>0</v>
      </c>
      <c r="BX68" s="10">
        <f>BU68/(基本参数表!$H$22*基本参数表!$L$10*基本参数表!$H$6/1000)</f>
        <v>0</v>
      </c>
      <c r="BY68" s="22"/>
      <c r="BZ68" s="22"/>
    </row>
    <row r="69" spans="1:78">
      <c r="A69" s="68"/>
      <c r="B69" s="20">
        <v>2</v>
      </c>
      <c r="C69" s="10">
        <f t="shared" si="47"/>
        <v>0.98420783473768791</v>
      </c>
      <c r="D69" s="10">
        <f t="shared" ref="D69:D74" si="49">SIN(RADIANS($A$68))*COS(RADIANS(B69))</f>
        <v>0.17354239588891238</v>
      </c>
      <c r="E69" s="10">
        <f>SIN(RADIANS(B69))</f>
        <v>3.4899496702500969E-2</v>
      </c>
      <c r="F69" s="10"/>
      <c r="G69" s="10"/>
      <c r="H69" s="10"/>
      <c r="I69" s="23">
        <f t="shared" si="29"/>
        <v>0</v>
      </c>
      <c r="J69" s="10"/>
      <c r="K69" s="10"/>
      <c r="L69" s="23">
        <f t="shared" si="30"/>
        <v>0</v>
      </c>
      <c r="M69" s="10"/>
      <c r="N69" s="10"/>
      <c r="O69" s="10"/>
      <c r="P69" s="10"/>
      <c r="Q69" s="23">
        <f t="shared" si="31"/>
        <v>0</v>
      </c>
      <c r="R69" s="10"/>
      <c r="S69" s="10"/>
      <c r="T69" s="10"/>
      <c r="U69" s="23">
        <f t="shared" ref="U69:U74" si="50">SUM(S69,T69)</f>
        <v>0</v>
      </c>
      <c r="V69" s="10"/>
      <c r="W69" s="10"/>
      <c r="X69" s="23">
        <f t="shared" si="32"/>
        <v>0</v>
      </c>
      <c r="Y69" s="10"/>
      <c r="Z69" s="10"/>
      <c r="AA69" s="10"/>
      <c r="AB69" s="10"/>
      <c r="AC69" s="10">
        <f t="shared" si="33"/>
        <v>0</v>
      </c>
      <c r="AD69" s="10"/>
      <c r="AE69" s="10"/>
      <c r="AF69" s="10"/>
      <c r="AG69" s="23">
        <f t="shared" si="34"/>
        <v>0</v>
      </c>
      <c r="AH69" s="10"/>
      <c r="AI69" s="10"/>
      <c r="AJ69" s="23">
        <f t="shared" ref="AJ69:AJ74" si="51">SUM(AH69,AI69)</f>
        <v>0</v>
      </c>
      <c r="AK69" s="10"/>
      <c r="AL69" s="10"/>
      <c r="AM69" s="10"/>
      <c r="AN69" s="10"/>
      <c r="AO69" s="10">
        <f t="shared" si="48"/>
        <v>0</v>
      </c>
      <c r="AP69" s="10">
        <f>-(-F69*SIN(RADIANS($A$68))+AD69*COS(RADIANS($A$68)))/(基本参数表!$H$22*基本参数表!$L$10)</f>
        <v>0</v>
      </c>
      <c r="AQ69" s="10">
        <f>-(-I69*SIN(RADIANS($A$68))+AG69*COS(RADIANS($A$68)))/(基本参数表!$H$22*基本参数表!$L$10)</f>
        <v>0</v>
      </c>
      <c r="AR69" s="10">
        <f>-(-L69*SIN(RADIANS($A$68))+AJ69*COS(RADIANS($A$68)))/(基本参数表!$H$22*基本参数表!$L$10)</f>
        <v>0</v>
      </c>
      <c r="AS69" s="10">
        <f>-(-M69*SIN(RADIANS($A$68))+AK69*COS(RADIANS($A$68)))/(基本参数表!$H$22*基本参数表!$L$10)</f>
        <v>0</v>
      </c>
      <c r="AT69" s="10">
        <f>-(-N69*SIN(RADIANS($A$68))+AL69*COS(RADIANS($A$68)))/(基本参数表!$H$22*基本参数表!$L$10)</f>
        <v>0</v>
      </c>
      <c r="AU69" s="10">
        <f>-(-O69*SIN(RADIANS($A$68))+AM69*COS(RADIANS($A$68)))/(基本参数表!$H$22*基本参数表!$L$10)</f>
        <v>0</v>
      </c>
      <c r="AV69" s="10">
        <f>-(-P69*SIN(RADIANS($A$68))+AN69*COS(RADIANS($A$68)))/(基本参数表!$H$22*基本参数表!$L$10)</f>
        <v>0</v>
      </c>
      <c r="AW69" s="10">
        <f>-(-Q69*SIN(RADIANS($A$68))+AO69*COS(RADIANS($A$68)))/(基本参数表!$H$22*基本参数表!$L$10)</f>
        <v>0</v>
      </c>
      <c r="AX69" s="10">
        <f>-(F69*COS(RADIANS($A$68))*COS(RADIANS(B69))+R69*SIN(RADIANS(B69))+AD69*SIN(RADIANS($A$68))*COS(RADIANS(B69)))/(基本参数表!$H$22*基本参数表!$L$10)</f>
        <v>0</v>
      </c>
      <c r="AY69" s="10">
        <f>-(I69*COS(RADIANS($A$68))*COS(RADIANS(B69))+U69*SIN(RADIANS(B69))+AG69*SIN(RADIANS($A$68))*COS(RADIANS(B69)))/(基本参数表!$H$22*基本参数表!$L$10)</f>
        <v>0</v>
      </c>
      <c r="AZ69" s="10">
        <f>-(L69*COS(RADIANS($A$68))*COS(RADIANS(C69))+X69*SIN(RADIANS(C69))+AJ69*SIN(RADIANS($A$68))*COS(RADIANS(C69)))/(基本参数表!$H$22*基本参数表!$L$10)</f>
        <v>0</v>
      </c>
      <c r="BA69" s="10">
        <f>-(M69*COS(RADIANS($A$68))*COS(RADIANS(D69))+Y69*SIN(RADIANS(D69))+AK69*SIN(RADIANS($A$68))*COS(RADIANS(D69)))/(基本参数表!$H$22*基本参数表!$L$10)</f>
        <v>0</v>
      </c>
      <c r="BB69" s="10">
        <f>-(N69*COS(RADIANS($A$68))*COS(RADIANS(E69))+Z69*SIN(RADIANS(E69))+AL69*SIN(RADIANS($A$68))*COS(RADIANS(E69)))/(基本参数表!$H$22*基本参数表!$L$10)</f>
        <v>0</v>
      </c>
      <c r="BC69" s="10">
        <f>-(O69*COS(RADIANS($A$68))*COS(RADIANS(F69))+AA69*SIN(RADIANS(F69))+AM69*SIN(RADIANS($A$68))*COS(RADIANS(F69)))/(基本参数表!$H$22*基本参数表!$L$10)</f>
        <v>0</v>
      </c>
      <c r="BD69" s="10">
        <f>-(P69*COS(RADIANS($A$68))*COS(RADIANS(I69))+AB69*SIN(RADIANS(I69))+AN69*SIN(RADIANS($A$68))*COS(RADIANS(I69)))/(基本参数表!$H$22*基本参数表!$L$10)</f>
        <v>0</v>
      </c>
      <c r="BE69" s="9">
        <f>-(Q69*COS(RADIANS($A$68))*COS(RADIANS(L69))+AC69*SIN(RADIANS(L69))+AO69*SIN(RADIANS($A$68))*COS(RADIANS(L69)))/(基本参数表!$H$22*基本参数表!$L$10)</f>
        <v>0</v>
      </c>
      <c r="BF69" s="10">
        <f>(-F69*COS(RADIANS($A$68))*SIN(RADIANS(B69))+R69*COS(RADIANS(B69))-AD69*SIN(RADIANS($A$68))*SIN(RADIANS(B69)))/(基本参数表!$H$22*基本参数表!$L$10)</f>
        <v>0</v>
      </c>
      <c r="BG69" s="10">
        <f>(-I69*COS(RADIANS($A$68))*SIN(RADIANS(B69))+U69*COS(RADIANS(B69))-AG69*SIN(RADIANS($A$68))*SIN(RADIANS(B69)))/(基本参数表!$H$22*基本参数表!$L$10)</f>
        <v>0</v>
      </c>
      <c r="BH69" s="10">
        <f>(-L69*COS(RADIANS($A$68))*SIN(RADIANS(B69))+X69*COS(RADIANS(B69))-AJ69*SIN(RADIANS($A$68))*SIN(RADIANS(B69)))/(基本参数表!$H$22*基本参数表!$L$10)</f>
        <v>0</v>
      </c>
      <c r="BI69" s="10">
        <f>(-M69*COS(RADIANS($A$68))*SIN(RADIANS(B69))+Y69*COS(RADIANS(B69))-AK69*SIN(RADIANS($A$68))*SIN(RADIANS(B69)))/(基本参数表!$H$22*基本参数表!$L$10)</f>
        <v>0</v>
      </c>
      <c r="BJ69" s="10">
        <f>(-N69*COS(RADIANS($A$68))*SIN(RADIANS(B69))+Z69*COS(RADIANS(B69))-AL69*SIN(RADIANS($A$68))*SIN(RADIANS(B69)))/(基本参数表!$H$22*基本参数表!$L$10)</f>
        <v>0</v>
      </c>
      <c r="BK69" s="10">
        <f>(-O69*COS(RADIANS($A$68))*SIN(RADIANS(B69))+AA69*COS(RADIANS(B69))-AM69*SIN(RADIANS($A$68))*SIN(RADIANS(B69)))/(基本参数表!$H$22*基本参数表!$L$10)</f>
        <v>0</v>
      </c>
      <c r="BL69" s="10">
        <f>(-P69*COS(RADIANS($A$68))*SIN(RADIANS(B69))+AB69*COS(RADIANS(B69))-AN69*SIN(RADIANS($A$68))*SIN(RADIANS(B69)))/(基本参数表!$H$22*基本参数表!$L$10)</f>
        <v>0</v>
      </c>
      <c r="BM69" s="9">
        <f>(-Q69*COS(RADIANS($A$68))*SIN(RADIANS(B69))+AC69*COS(RADIANS(B69))-AO69*SIN(RADIANS($A$68))*SIN(RADIANS(B69)))/(基本参数表!$H$22*基本参数表!$L$10)</f>
        <v>0</v>
      </c>
      <c r="BN69" s="10" t="e">
        <f t="shared" si="35"/>
        <v>#DIV/0!</v>
      </c>
      <c r="BO69" s="10" t="e">
        <f t="shared" si="35"/>
        <v>#DIV/0!</v>
      </c>
      <c r="BP69" s="10" t="e">
        <f t="shared" si="35"/>
        <v>#DIV/0!</v>
      </c>
      <c r="BQ69" s="10" t="e">
        <f t="shared" si="35"/>
        <v>#DIV/0!</v>
      </c>
      <c r="BR69" s="9" t="e">
        <f t="shared" si="37"/>
        <v>#DIV/0!</v>
      </c>
      <c r="BS69" s="10"/>
      <c r="BT69" s="9"/>
      <c r="BU69" s="10"/>
      <c r="BV69" s="10">
        <f>BS69/(基本参数表!$H$22*基本参数表!$L$10*基本参数表!$H$6/1000)</f>
        <v>0</v>
      </c>
      <c r="BW69" s="9">
        <f>BT69/(基本参数表!$H$22*基本参数表!$L$10*基本参数表!$D$6/1000)</f>
        <v>0</v>
      </c>
      <c r="BX69" s="10">
        <f>BU69/(基本参数表!$H$22*基本参数表!$L$10*基本参数表!$H$6/1000)</f>
        <v>0</v>
      </c>
      <c r="BY69" s="22"/>
      <c r="BZ69" s="22"/>
    </row>
    <row r="70" spans="1:78">
      <c r="A70" s="68"/>
      <c r="B70" s="20">
        <v>4</v>
      </c>
      <c r="C70" s="10">
        <f t="shared" si="47"/>
        <v>0.98240881082213483</v>
      </c>
      <c r="D70" s="10">
        <f t="shared" si="49"/>
        <v>0.17322517943366056</v>
      </c>
      <c r="E70" s="10">
        <f t="shared" ref="E70:E74" si="52">SIN(RADIANS(B70))</f>
        <v>6.9756473744125302E-2</v>
      </c>
      <c r="F70" s="10"/>
      <c r="G70" s="10"/>
      <c r="H70" s="10"/>
      <c r="I70" s="23">
        <f t="shared" si="29"/>
        <v>0</v>
      </c>
      <c r="J70" s="10"/>
      <c r="K70" s="10"/>
      <c r="L70" s="23">
        <f t="shared" si="30"/>
        <v>0</v>
      </c>
      <c r="M70" s="10"/>
      <c r="N70" s="10"/>
      <c r="O70" s="10"/>
      <c r="P70" s="10"/>
      <c r="Q70" s="23">
        <f t="shared" si="31"/>
        <v>0</v>
      </c>
      <c r="R70" s="10"/>
      <c r="S70" s="10"/>
      <c r="T70" s="10"/>
      <c r="U70" s="23">
        <f t="shared" si="50"/>
        <v>0</v>
      </c>
      <c r="V70" s="10"/>
      <c r="W70" s="10"/>
      <c r="X70" s="23">
        <f t="shared" si="32"/>
        <v>0</v>
      </c>
      <c r="Y70" s="10"/>
      <c r="Z70" s="10"/>
      <c r="AA70" s="10"/>
      <c r="AB70" s="10"/>
      <c r="AC70" s="10">
        <f t="shared" si="33"/>
        <v>0</v>
      </c>
      <c r="AD70" s="10"/>
      <c r="AE70" s="10"/>
      <c r="AF70" s="10"/>
      <c r="AG70" s="23">
        <f t="shared" si="34"/>
        <v>0</v>
      </c>
      <c r="AH70" s="10"/>
      <c r="AI70" s="10"/>
      <c r="AJ70" s="23">
        <f t="shared" si="51"/>
        <v>0</v>
      </c>
      <c r="AK70" s="10"/>
      <c r="AL70" s="10"/>
      <c r="AM70" s="10"/>
      <c r="AN70" s="10"/>
      <c r="AO70" s="10">
        <f t="shared" si="48"/>
        <v>0</v>
      </c>
      <c r="AP70" s="10">
        <f>-(-F70*SIN(RADIANS($A$68))+AD70*COS(RADIANS($A$68)))/(基本参数表!$H$22*基本参数表!$L$10)</f>
        <v>0</v>
      </c>
      <c r="AQ70" s="10">
        <f>-(-I70*SIN(RADIANS($A$68))+AG70*COS(RADIANS($A$68)))/(基本参数表!$H$22*基本参数表!$L$10)</f>
        <v>0</v>
      </c>
      <c r="AR70" s="10">
        <f>-(-L70*SIN(RADIANS($A$68))+AJ70*COS(RADIANS($A$68)))/(基本参数表!$H$22*基本参数表!$L$10)</f>
        <v>0</v>
      </c>
      <c r="AS70" s="10">
        <f>-(-M70*SIN(RADIANS($A$68))+AK70*COS(RADIANS($A$68)))/(基本参数表!$H$22*基本参数表!$L$10)</f>
        <v>0</v>
      </c>
      <c r="AT70" s="10">
        <f>-(-N70*SIN(RADIANS($A$68))+AL70*COS(RADIANS($A$68)))/(基本参数表!$H$22*基本参数表!$L$10)</f>
        <v>0</v>
      </c>
      <c r="AU70" s="10">
        <f>-(-O70*SIN(RADIANS($A$68))+AM70*COS(RADIANS($A$68)))/(基本参数表!$H$22*基本参数表!$L$10)</f>
        <v>0</v>
      </c>
      <c r="AV70" s="10">
        <f>-(-P70*SIN(RADIANS($A$68))+AN70*COS(RADIANS($A$68)))/(基本参数表!$H$22*基本参数表!$L$10)</f>
        <v>0</v>
      </c>
      <c r="AW70" s="10">
        <f>-(-Q70*SIN(RADIANS($A$68))+AO70*COS(RADIANS($A$68)))/(基本参数表!$H$22*基本参数表!$L$10)</f>
        <v>0</v>
      </c>
      <c r="AX70" s="10">
        <f>-(F70*COS(RADIANS($A$68))*COS(RADIANS(B70))+R70*SIN(RADIANS(B70))+AD70*SIN(RADIANS($A$68))*COS(RADIANS(B70)))/(基本参数表!$H$22*基本参数表!$L$10)</f>
        <v>0</v>
      </c>
      <c r="AY70" s="10">
        <f>-(I70*COS(RADIANS($A$68))*COS(RADIANS(B70))+U70*SIN(RADIANS(B70))+AG70*SIN(RADIANS($A$68))*COS(RADIANS(B70)))/(基本参数表!$H$22*基本参数表!$L$10)</f>
        <v>0</v>
      </c>
      <c r="AZ70" s="10">
        <f>-(L70*COS(RADIANS($A$68))*COS(RADIANS(C70))+X70*SIN(RADIANS(C70))+AJ70*SIN(RADIANS($A$68))*COS(RADIANS(C70)))/(基本参数表!$H$22*基本参数表!$L$10)</f>
        <v>0</v>
      </c>
      <c r="BA70" s="10">
        <f>-(M70*COS(RADIANS($A$68))*COS(RADIANS(D70))+Y70*SIN(RADIANS(D70))+AK70*SIN(RADIANS($A$68))*COS(RADIANS(D70)))/(基本参数表!$H$22*基本参数表!$L$10)</f>
        <v>0</v>
      </c>
      <c r="BB70" s="10">
        <f>-(N70*COS(RADIANS($A$68))*COS(RADIANS(E70))+Z70*SIN(RADIANS(E70))+AL70*SIN(RADIANS($A$68))*COS(RADIANS(E70)))/(基本参数表!$H$22*基本参数表!$L$10)</f>
        <v>0</v>
      </c>
      <c r="BC70" s="10">
        <f>-(O70*COS(RADIANS($A$68))*COS(RADIANS(F70))+AA70*SIN(RADIANS(F70))+AM70*SIN(RADIANS($A$68))*COS(RADIANS(F70)))/(基本参数表!$H$22*基本参数表!$L$10)</f>
        <v>0</v>
      </c>
      <c r="BD70" s="10">
        <f>-(P70*COS(RADIANS($A$68))*COS(RADIANS(I70))+AB70*SIN(RADIANS(I70))+AN70*SIN(RADIANS($A$68))*COS(RADIANS(I70)))/(基本参数表!$H$22*基本参数表!$L$10)</f>
        <v>0</v>
      </c>
      <c r="BE70" s="9">
        <f>-(Q70*COS(RADIANS($A$68))*COS(RADIANS(L70))+AC70*SIN(RADIANS(L70))+AO70*SIN(RADIANS($A$68))*COS(RADIANS(L70)))/(基本参数表!$H$22*基本参数表!$L$10)</f>
        <v>0</v>
      </c>
      <c r="BF70" s="10">
        <f>(-F70*COS(RADIANS($A$68))*SIN(RADIANS(B70))+R70*COS(RADIANS(B70))-AD70*SIN(RADIANS($A$68))*SIN(RADIANS(B70)))/(基本参数表!$H$22*基本参数表!$L$10)</f>
        <v>0</v>
      </c>
      <c r="BG70" s="10">
        <f>(-I70*COS(RADIANS($A$68))*SIN(RADIANS(B70))+U70*COS(RADIANS(B70))-AG70*SIN(RADIANS($A$68))*SIN(RADIANS(B70)))/(基本参数表!$H$22*基本参数表!$L$10)</f>
        <v>0</v>
      </c>
      <c r="BH70" s="10">
        <f>(-L70*COS(RADIANS($A$68))*SIN(RADIANS(B70))+X70*COS(RADIANS(B70))-AJ70*SIN(RADIANS($A$68))*SIN(RADIANS(B70)))/(基本参数表!$H$22*基本参数表!$L$10)</f>
        <v>0</v>
      </c>
      <c r="BI70" s="10">
        <f>(-M70*COS(RADIANS($A$68))*SIN(RADIANS(B70))+Y70*COS(RADIANS(B70))-AK70*SIN(RADIANS($A$68))*SIN(RADIANS(B70)))/(基本参数表!$H$22*基本参数表!$L$10)</f>
        <v>0</v>
      </c>
      <c r="BJ70" s="10">
        <f>(-N70*COS(RADIANS($A$68))*SIN(RADIANS(B70))+Z70*COS(RADIANS(B70))-AL70*SIN(RADIANS($A$68))*SIN(RADIANS(B70)))/(基本参数表!$H$22*基本参数表!$L$10)</f>
        <v>0</v>
      </c>
      <c r="BK70" s="10">
        <f>(-O70*COS(RADIANS($A$68))*SIN(RADIANS(B70))+AA70*COS(RADIANS(B70))-AM70*SIN(RADIANS($A$68))*SIN(RADIANS(B70)))/(基本参数表!$H$22*基本参数表!$L$10)</f>
        <v>0</v>
      </c>
      <c r="BL70" s="10">
        <f>(-P70*COS(RADIANS($A$68))*SIN(RADIANS(B70))+AB70*COS(RADIANS(B70))-AN70*SIN(RADIANS($A$68))*SIN(RADIANS(B70)))/(基本参数表!$H$22*基本参数表!$L$10)</f>
        <v>0</v>
      </c>
      <c r="BM70" s="9">
        <f>(-Q70*COS(RADIANS($A$68))*SIN(RADIANS(B70))+AC70*COS(RADIANS(B70))-AO70*SIN(RADIANS($A$68))*SIN(RADIANS(B70)))/(基本参数表!$H$22*基本参数表!$L$10)</f>
        <v>0</v>
      </c>
      <c r="BN70" s="10" t="e">
        <f t="shared" si="35"/>
        <v>#DIV/0!</v>
      </c>
      <c r="BO70" s="10" t="e">
        <f t="shared" si="35"/>
        <v>#DIV/0!</v>
      </c>
      <c r="BP70" s="10" t="e">
        <f t="shared" si="35"/>
        <v>#DIV/0!</v>
      </c>
      <c r="BQ70" s="10" t="e">
        <f t="shared" si="35"/>
        <v>#DIV/0!</v>
      </c>
      <c r="BR70" s="9" t="e">
        <f t="shared" si="37"/>
        <v>#DIV/0!</v>
      </c>
      <c r="BS70" s="10"/>
      <c r="BT70" s="9"/>
      <c r="BU70" s="10"/>
      <c r="BV70" s="10">
        <f>BS70/(基本参数表!$H$22*基本参数表!$L$10*基本参数表!$H$6/1000)</f>
        <v>0</v>
      </c>
      <c r="BW70" s="9">
        <f>BT70/(基本参数表!$H$22*基本参数表!$L$10*基本参数表!$D$6/1000)</f>
        <v>0</v>
      </c>
      <c r="BX70" s="10">
        <f>BU70/(基本参数表!$H$22*基本参数表!$L$10*基本参数表!$H$6/1000)</f>
        <v>0</v>
      </c>
      <c r="BY70" s="22"/>
      <c r="BZ70" s="22"/>
    </row>
    <row r="71" spans="1:78">
      <c r="A71" s="68"/>
      <c r="B71" s="20">
        <v>6</v>
      </c>
      <c r="C71" s="10">
        <f t="shared" si="47"/>
        <v>0.97941287309907143</v>
      </c>
      <c r="D71" s="10">
        <f t="shared" si="49"/>
        <v>0.17269691478056221</v>
      </c>
      <c r="E71" s="10">
        <f t="shared" si="52"/>
        <v>0.10452846326765347</v>
      </c>
      <c r="F71" s="10"/>
      <c r="G71" s="10"/>
      <c r="H71" s="10"/>
      <c r="I71" s="23">
        <f t="shared" si="29"/>
        <v>0</v>
      </c>
      <c r="J71" s="10"/>
      <c r="K71" s="10"/>
      <c r="L71" s="23">
        <f t="shared" si="30"/>
        <v>0</v>
      </c>
      <c r="M71" s="10"/>
      <c r="N71" s="10"/>
      <c r="O71" s="10"/>
      <c r="P71" s="10"/>
      <c r="Q71" s="23">
        <f t="shared" si="31"/>
        <v>0</v>
      </c>
      <c r="R71" s="10"/>
      <c r="S71" s="10"/>
      <c r="T71" s="10"/>
      <c r="U71" s="23">
        <f t="shared" si="50"/>
        <v>0</v>
      </c>
      <c r="V71" s="10"/>
      <c r="W71" s="10"/>
      <c r="X71" s="23">
        <f t="shared" si="32"/>
        <v>0</v>
      </c>
      <c r="Y71" s="10"/>
      <c r="Z71" s="10"/>
      <c r="AA71" s="10"/>
      <c r="AB71" s="10"/>
      <c r="AC71" s="10">
        <f t="shared" si="33"/>
        <v>0</v>
      </c>
      <c r="AD71" s="10"/>
      <c r="AE71" s="10"/>
      <c r="AF71" s="10"/>
      <c r="AG71" s="23">
        <f t="shared" si="34"/>
        <v>0</v>
      </c>
      <c r="AH71" s="10"/>
      <c r="AI71" s="10"/>
      <c r="AJ71" s="23">
        <f t="shared" si="51"/>
        <v>0</v>
      </c>
      <c r="AK71" s="10"/>
      <c r="AL71" s="10"/>
      <c r="AM71" s="10"/>
      <c r="AN71" s="10"/>
      <c r="AO71" s="10">
        <f t="shared" si="48"/>
        <v>0</v>
      </c>
      <c r="AP71" s="10">
        <f>-(-F71*SIN(RADIANS($A$68))+AD71*COS(RADIANS($A$68)))/(基本参数表!$H$22*基本参数表!$L$10)</f>
        <v>0</v>
      </c>
      <c r="AQ71" s="10">
        <f>-(-I71*SIN(RADIANS($A$68))+AG71*COS(RADIANS($A$68)))/(基本参数表!$H$22*基本参数表!$L$10)</f>
        <v>0</v>
      </c>
      <c r="AR71" s="10">
        <f>-(-L71*SIN(RADIANS($A$68))+AJ71*COS(RADIANS($A$68)))/(基本参数表!$H$22*基本参数表!$L$10)</f>
        <v>0</v>
      </c>
      <c r="AS71" s="10">
        <f>-(-M71*SIN(RADIANS($A$68))+AK71*COS(RADIANS($A$68)))/(基本参数表!$H$22*基本参数表!$L$10)</f>
        <v>0</v>
      </c>
      <c r="AT71" s="10">
        <f>-(-N71*SIN(RADIANS($A$68))+AL71*COS(RADIANS($A$68)))/(基本参数表!$H$22*基本参数表!$L$10)</f>
        <v>0</v>
      </c>
      <c r="AU71" s="10">
        <f>-(-O71*SIN(RADIANS($A$68))+AM71*COS(RADIANS($A$68)))/(基本参数表!$H$22*基本参数表!$L$10)</f>
        <v>0</v>
      </c>
      <c r="AV71" s="10">
        <f>-(-P71*SIN(RADIANS($A$68))+AN71*COS(RADIANS($A$68)))/(基本参数表!$H$22*基本参数表!$L$10)</f>
        <v>0</v>
      </c>
      <c r="AW71" s="10">
        <f>-(-Q71*SIN(RADIANS($A$68))+AO71*COS(RADIANS($A$68)))/(基本参数表!$H$22*基本参数表!$L$10)</f>
        <v>0</v>
      </c>
      <c r="AX71" s="10">
        <f>-(F71*COS(RADIANS($A$68))*COS(RADIANS(B71))+R71*SIN(RADIANS(B71))+AD71*SIN(RADIANS($A$68))*COS(RADIANS(B71)))/(基本参数表!$H$22*基本参数表!$L$10)</f>
        <v>0</v>
      </c>
      <c r="AY71" s="10">
        <f>-(I71*COS(RADIANS($A$68))*COS(RADIANS(B71))+U71*SIN(RADIANS(B71))+AG71*SIN(RADIANS($A$68))*COS(RADIANS(B71)))/(基本参数表!$H$22*基本参数表!$L$10)</f>
        <v>0</v>
      </c>
      <c r="AZ71" s="10">
        <f>-(L71*COS(RADIANS($A$68))*COS(RADIANS(C71))+X71*SIN(RADIANS(C71))+AJ71*SIN(RADIANS($A$68))*COS(RADIANS(C71)))/(基本参数表!$H$22*基本参数表!$L$10)</f>
        <v>0</v>
      </c>
      <c r="BA71" s="10">
        <f>-(M71*COS(RADIANS($A$68))*COS(RADIANS(D71))+Y71*SIN(RADIANS(D71))+AK71*SIN(RADIANS($A$68))*COS(RADIANS(D71)))/(基本参数表!$H$22*基本参数表!$L$10)</f>
        <v>0</v>
      </c>
      <c r="BB71" s="10">
        <f>-(N71*COS(RADIANS($A$68))*COS(RADIANS(E71))+Z71*SIN(RADIANS(E71))+AL71*SIN(RADIANS($A$68))*COS(RADIANS(E71)))/(基本参数表!$H$22*基本参数表!$L$10)</f>
        <v>0</v>
      </c>
      <c r="BC71" s="10">
        <f>-(O71*COS(RADIANS($A$68))*COS(RADIANS(F71))+AA71*SIN(RADIANS(F71))+AM71*SIN(RADIANS($A$68))*COS(RADIANS(F71)))/(基本参数表!$H$22*基本参数表!$L$10)</f>
        <v>0</v>
      </c>
      <c r="BD71" s="10">
        <f>-(P71*COS(RADIANS($A$68))*COS(RADIANS(I71))+AB71*SIN(RADIANS(I71))+AN71*SIN(RADIANS($A$68))*COS(RADIANS(I71)))/(基本参数表!$H$22*基本参数表!$L$10)</f>
        <v>0</v>
      </c>
      <c r="BE71" s="9">
        <f>-(Q71*COS(RADIANS($A$68))*COS(RADIANS(L71))+AC71*SIN(RADIANS(L71))+AO71*SIN(RADIANS($A$68))*COS(RADIANS(L71)))/(基本参数表!$H$22*基本参数表!$L$10)</f>
        <v>0</v>
      </c>
      <c r="BF71" s="10">
        <f>(-F71*COS(RADIANS($A$68))*SIN(RADIANS(B71))+R71*COS(RADIANS(B71))-AD71*SIN(RADIANS($A$68))*SIN(RADIANS(B71)))/(基本参数表!$H$22*基本参数表!$L$10)</f>
        <v>0</v>
      </c>
      <c r="BG71" s="10">
        <f>(-I71*COS(RADIANS($A$68))*SIN(RADIANS(B71))+U71*COS(RADIANS(B71))-AG71*SIN(RADIANS($A$68))*SIN(RADIANS(B71)))/(基本参数表!$H$22*基本参数表!$L$10)</f>
        <v>0</v>
      </c>
      <c r="BH71" s="10">
        <f>(-L71*COS(RADIANS($A$68))*SIN(RADIANS(B71))+X71*COS(RADIANS(B71))-AJ71*SIN(RADIANS($A$68))*SIN(RADIANS(B71)))/(基本参数表!$H$22*基本参数表!$L$10)</f>
        <v>0</v>
      </c>
      <c r="BI71" s="10">
        <f>(-M71*COS(RADIANS($A$68))*SIN(RADIANS(B71))+Y71*COS(RADIANS(B71))-AK71*SIN(RADIANS($A$68))*SIN(RADIANS(B71)))/(基本参数表!$H$22*基本参数表!$L$10)</f>
        <v>0</v>
      </c>
      <c r="BJ71" s="10">
        <f>(-N71*COS(RADIANS($A$68))*SIN(RADIANS(B71))+Z71*COS(RADIANS(B71))-AL71*SIN(RADIANS($A$68))*SIN(RADIANS(B71)))/(基本参数表!$H$22*基本参数表!$L$10)</f>
        <v>0</v>
      </c>
      <c r="BK71" s="10">
        <f>(-O71*COS(RADIANS($A$68))*SIN(RADIANS(B71))+AA71*COS(RADIANS(B71))-AM71*SIN(RADIANS($A$68))*SIN(RADIANS(B71)))/(基本参数表!$H$22*基本参数表!$L$10)</f>
        <v>0</v>
      </c>
      <c r="BL71" s="10">
        <f>(-P71*COS(RADIANS($A$68))*SIN(RADIANS(B71))+AB71*COS(RADIANS(B71))-AN71*SIN(RADIANS($A$68))*SIN(RADIANS(B71)))/(基本参数表!$H$22*基本参数表!$L$10)</f>
        <v>0</v>
      </c>
      <c r="BM71" s="9">
        <f>(-Q71*COS(RADIANS($A$68))*SIN(RADIANS(B71))+AC71*COS(RADIANS(B71))-AO71*SIN(RADIANS($A$68))*SIN(RADIANS(B71)))/(基本参数表!$H$22*基本参数表!$L$10)</f>
        <v>0</v>
      </c>
      <c r="BN71" s="10" t="e">
        <f t="shared" si="35"/>
        <v>#DIV/0!</v>
      </c>
      <c r="BO71" s="10" t="e">
        <f t="shared" si="35"/>
        <v>#DIV/0!</v>
      </c>
      <c r="BP71" s="10" t="e">
        <f t="shared" si="35"/>
        <v>#DIV/0!</v>
      </c>
      <c r="BQ71" s="10" t="e">
        <f t="shared" si="35"/>
        <v>#DIV/0!</v>
      </c>
      <c r="BR71" s="9" t="e">
        <f t="shared" si="37"/>
        <v>#DIV/0!</v>
      </c>
      <c r="BS71" s="10"/>
      <c r="BT71" s="9"/>
      <c r="BU71" s="10"/>
      <c r="BV71" s="10">
        <f>BS71/(基本参数表!$H$22*基本参数表!$L$10*基本参数表!$H$6/1000)</f>
        <v>0</v>
      </c>
      <c r="BW71" s="9">
        <f>BT71/(基本参数表!$H$22*基本参数表!$L$10*基本参数表!$D$6/1000)</f>
        <v>0</v>
      </c>
      <c r="BX71" s="10">
        <f>BU71/(基本参数表!$H$22*基本参数表!$L$10*基本参数表!$H$6/1000)</f>
        <v>0</v>
      </c>
      <c r="BY71" s="22"/>
      <c r="BZ71" s="22"/>
    </row>
    <row r="72" spans="1:78">
      <c r="A72" s="68"/>
      <c r="B72" s="20">
        <v>8</v>
      </c>
      <c r="C72" s="10">
        <f t="shared" si="47"/>
        <v>0.97522367165712465</v>
      </c>
      <c r="D72" s="10">
        <f t="shared" si="49"/>
        <v>0.17195824553872419</v>
      </c>
      <c r="E72" s="10">
        <f t="shared" si="52"/>
        <v>0.13917310096006544</v>
      </c>
      <c r="F72" s="10"/>
      <c r="G72" s="10"/>
      <c r="H72" s="10"/>
      <c r="I72" s="23">
        <f t="shared" si="29"/>
        <v>0</v>
      </c>
      <c r="J72" s="10"/>
      <c r="K72" s="10"/>
      <c r="L72" s="23">
        <f t="shared" si="30"/>
        <v>0</v>
      </c>
      <c r="M72" s="10"/>
      <c r="N72" s="10"/>
      <c r="O72" s="10"/>
      <c r="P72" s="10"/>
      <c r="Q72" s="23">
        <f t="shared" si="31"/>
        <v>0</v>
      </c>
      <c r="R72" s="10"/>
      <c r="S72" s="10"/>
      <c r="T72" s="10"/>
      <c r="U72" s="23">
        <f t="shared" si="50"/>
        <v>0</v>
      </c>
      <c r="V72" s="10"/>
      <c r="W72" s="10"/>
      <c r="X72" s="23">
        <f t="shared" si="32"/>
        <v>0</v>
      </c>
      <c r="Y72" s="10"/>
      <c r="Z72" s="10"/>
      <c r="AA72" s="10"/>
      <c r="AB72" s="10"/>
      <c r="AC72" s="10">
        <f t="shared" si="33"/>
        <v>0</v>
      </c>
      <c r="AD72" s="10"/>
      <c r="AE72" s="10"/>
      <c r="AF72" s="10"/>
      <c r="AG72" s="23">
        <f t="shared" si="34"/>
        <v>0</v>
      </c>
      <c r="AH72" s="10"/>
      <c r="AI72" s="10"/>
      <c r="AJ72" s="23">
        <f t="shared" si="51"/>
        <v>0</v>
      </c>
      <c r="AK72" s="10"/>
      <c r="AL72" s="10"/>
      <c r="AM72" s="10"/>
      <c r="AN72" s="10"/>
      <c r="AO72" s="10">
        <f t="shared" si="48"/>
        <v>0</v>
      </c>
      <c r="AP72" s="10">
        <f>-(-F72*SIN(RADIANS($A$68))+AD72*COS(RADIANS($A$68)))/(基本参数表!$H$22*基本参数表!$L$10)</f>
        <v>0</v>
      </c>
      <c r="AQ72" s="10">
        <f>-(-I72*SIN(RADIANS($A$68))+AG72*COS(RADIANS($A$68)))/(基本参数表!$H$22*基本参数表!$L$10)</f>
        <v>0</v>
      </c>
      <c r="AR72" s="10">
        <f>-(-L72*SIN(RADIANS($A$68))+AJ72*COS(RADIANS($A$68)))/(基本参数表!$H$22*基本参数表!$L$10)</f>
        <v>0</v>
      </c>
      <c r="AS72" s="10">
        <f>-(-M72*SIN(RADIANS($A$68))+AK72*COS(RADIANS($A$68)))/(基本参数表!$H$22*基本参数表!$L$10)</f>
        <v>0</v>
      </c>
      <c r="AT72" s="10">
        <f>-(-N72*SIN(RADIANS($A$68))+AL72*COS(RADIANS($A$68)))/(基本参数表!$H$22*基本参数表!$L$10)</f>
        <v>0</v>
      </c>
      <c r="AU72" s="10">
        <f>-(-O72*SIN(RADIANS($A$68))+AM72*COS(RADIANS($A$68)))/(基本参数表!$H$22*基本参数表!$L$10)</f>
        <v>0</v>
      </c>
      <c r="AV72" s="10">
        <f>-(-P72*SIN(RADIANS($A$68))+AN72*COS(RADIANS($A$68)))/(基本参数表!$H$22*基本参数表!$L$10)</f>
        <v>0</v>
      </c>
      <c r="AW72" s="9">
        <f>-(-Q72*SIN(RADIANS($A$68))+AO72*COS(RADIANS($A$68)))/(基本参数表!$H$22*基本参数表!$L$10)</f>
        <v>0</v>
      </c>
      <c r="AX72" s="10">
        <f>-(F72*COS(RADIANS($A$68))*COS(RADIANS(B72))+R72*SIN(RADIANS(B72))+AD72*SIN(RADIANS($A$68))*COS(RADIANS(B72)))/(基本参数表!$H$22*基本参数表!$L$10)</f>
        <v>0</v>
      </c>
      <c r="AY72" s="10">
        <f>-(I72*COS(RADIANS($A$68))*COS(RADIANS(B72))+U72*SIN(RADIANS(B72))+AG72*SIN(RADIANS($A$68))*COS(RADIANS(B72)))/(基本参数表!$H$22*基本参数表!$L$10)</f>
        <v>0</v>
      </c>
      <c r="AZ72" s="10">
        <f>-(L72*COS(RADIANS($A$68))*COS(RADIANS(C72))+X72*SIN(RADIANS(C72))+AJ72*SIN(RADIANS($A$68))*COS(RADIANS(C72)))/(基本参数表!$H$22*基本参数表!$L$10)</f>
        <v>0</v>
      </c>
      <c r="BA72" s="10">
        <f>-(M72*COS(RADIANS($A$68))*COS(RADIANS(D72))+Y72*SIN(RADIANS(D72))+AK72*SIN(RADIANS($A$68))*COS(RADIANS(D72)))/(基本参数表!$H$22*基本参数表!$L$10)</f>
        <v>0</v>
      </c>
      <c r="BB72" s="10">
        <f>-(N72*COS(RADIANS($A$68))*COS(RADIANS(E72))+Z72*SIN(RADIANS(E72))+AL72*SIN(RADIANS($A$68))*COS(RADIANS(E72)))/(基本参数表!$H$22*基本参数表!$L$10)</f>
        <v>0</v>
      </c>
      <c r="BC72" s="10">
        <f>-(O72*COS(RADIANS($A$68))*COS(RADIANS(F72))+AA72*SIN(RADIANS(F72))+AM72*SIN(RADIANS($A$68))*COS(RADIANS(F72)))/(基本参数表!$H$22*基本参数表!$L$10)</f>
        <v>0</v>
      </c>
      <c r="BD72" s="10">
        <f>-(P72*COS(RADIANS($A$68))*COS(RADIANS(I72))+AB72*SIN(RADIANS(I72))+AN72*SIN(RADIANS($A$68))*COS(RADIANS(I72)))/(基本参数表!$H$22*基本参数表!$L$10)</f>
        <v>0</v>
      </c>
      <c r="BE72" s="9">
        <f>-(Q72*COS(RADIANS($A$68))*COS(RADIANS(L72))+AC72*SIN(RADIANS(L72))+AO72*SIN(RADIANS($A$68))*COS(RADIANS(L72)))/(基本参数表!$H$22*基本参数表!$L$10)</f>
        <v>0</v>
      </c>
      <c r="BF72" s="10">
        <f>(-F72*COS(RADIANS($A$68))*SIN(RADIANS(B72))+R72*COS(RADIANS(B72))-AD72*SIN(RADIANS($A$68))*SIN(RADIANS(B72)))/(基本参数表!$H$22*基本参数表!$L$10)</f>
        <v>0</v>
      </c>
      <c r="BG72" s="10">
        <f>(-I72*COS(RADIANS($A$68))*SIN(RADIANS(B72))+U72*COS(RADIANS(B72))-AG72*SIN(RADIANS($A$68))*SIN(RADIANS(B72)))/(基本参数表!$H$22*基本参数表!$L$10)</f>
        <v>0</v>
      </c>
      <c r="BH72" s="10">
        <f>(-L72*COS(RADIANS($A$68))*SIN(RADIANS(B72))+X72*COS(RADIANS(B72))-AJ72*SIN(RADIANS($A$68))*SIN(RADIANS(B72)))/(基本参数表!$H$22*基本参数表!$L$10)</f>
        <v>0</v>
      </c>
      <c r="BI72" s="10">
        <f>(-M72*COS(RADIANS($A$68))*SIN(RADIANS(B72))+Y72*COS(RADIANS(B72))-AK72*SIN(RADIANS($A$68))*SIN(RADIANS(B72)))/(基本参数表!$H$22*基本参数表!$L$10)</f>
        <v>0</v>
      </c>
      <c r="BJ72" s="10">
        <f>(-N72*COS(RADIANS($A$68))*SIN(RADIANS(B72))+Z72*COS(RADIANS(B72))-AL72*SIN(RADIANS($A$68))*SIN(RADIANS(B72)))/(基本参数表!$H$22*基本参数表!$L$10)</f>
        <v>0</v>
      </c>
      <c r="BK72" s="10">
        <f>(-O72*COS(RADIANS($A$68))*SIN(RADIANS(B72))+AA72*COS(RADIANS(B72))-AM72*SIN(RADIANS($A$68))*SIN(RADIANS(B72)))/(基本参数表!$H$22*基本参数表!$L$10)</f>
        <v>0</v>
      </c>
      <c r="BL72" s="10">
        <f>(-P72*COS(RADIANS($A$68))*SIN(RADIANS(B72))+AB72*COS(RADIANS(B72))-AN72*SIN(RADIANS($A$68))*SIN(RADIANS(B72)))/(基本参数表!$H$22*基本参数表!$L$10)</f>
        <v>0</v>
      </c>
      <c r="BM72" s="9">
        <f>(-Q72*COS(RADIANS($A$68))*SIN(RADIANS(B72))+AC72*COS(RADIANS(B72))-AO72*SIN(RADIANS($A$68))*SIN(RADIANS(B72)))/(基本参数表!$H$22*基本参数表!$L$10)</f>
        <v>0</v>
      </c>
      <c r="BN72" s="10" t="e">
        <f t="shared" si="35"/>
        <v>#DIV/0!</v>
      </c>
      <c r="BO72" s="10" t="e">
        <f t="shared" si="35"/>
        <v>#DIV/0!</v>
      </c>
      <c r="BP72" s="10" t="e">
        <f t="shared" si="35"/>
        <v>#DIV/0!</v>
      </c>
      <c r="BQ72" s="10" t="e">
        <f t="shared" si="35"/>
        <v>#DIV/0!</v>
      </c>
      <c r="BR72" s="9" t="e">
        <f t="shared" si="37"/>
        <v>#DIV/0!</v>
      </c>
      <c r="BS72" s="10"/>
      <c r="BT72" s="9"/>
      <c r="BU72" s="10"/>
      <c r="BV72" s="10">
        <f>BS72/(基本参数表!$H$22*基本参数表!$L$10*基本参数表!$H$6/1000)</f>
        <v>0</v>
      </c>
      <c r="BW72" s="9">
        <f>BT72/(基本参数表!$H$22*基本参数表!$L$10*基本参数表!$D$6/1000)</f>
        <v>0</v>
      </c>
      <c r="BX72" s="10">
        <f>BU72/(基本参数表!$H$22*基本参数表!$L$10*基本参数表!$H$6/1000)</f>
        <v>0</v>
      </c>
      <c r="BY72" s="22"/>
      <c r="BZ72" s="22"/>
    </row>
    <row r="73" spans="1:78">
      <c r="A73" s="68"/>
      <c r="B73" s="20">
        <v>10</v>
      </c>
      <c r="C73" s="10">
        <f t="shared" si="47"/>
        <v>0.9698463103929541</v>
      </c>
      <c r="D73" s="10">
        <f t="shared" si="49"/>
        <v>0.17101007166283433</v>
      </c>
      <c r="E73" s="10">
        <f t="shared" si="52"/>
        <v>0.17364817766693033</v>
      </c>
      <c r="F73" s="10"/>
      <c r="G73" s="10"/>
      <c r="H73" s="10"/>
      <c r="I73" s="23">
        <f t="shared" si="29"/>
        <v>0</v>
      </c>
      <c r="J73" s="10"/>
      <c r="K73" s="10"/>
      <c r="L73" s="23">
        <f t="shared" si="30"/>
        <v>0</v>
      </c>
      <c r="M73" s="10"/>
      <c r="N73" s="10"/>
      <c r="O73" s="10"/>
      <c r="P73" s="10"/>
      <c r="Q73" s="23">
        <f t="shared" si="31"/>
        <v>0</v>
      </c>
      <c r="R73" s="10"/>
      <c r="S73" s="10"/>
      <c r="T73" s="10"/>
      <c r="U73" s="23">
        <f t="shared" si="50"/>
        <v>0</v>
      </c>
      <c r="V73" s="10"/>
      <c r="W73" s="10"/>
      <c r="X73" s="23">
        <f t="shared" si="32"/>
        <v>0</v>
      </c>
      <c r="Y73" s="10"/>
      <c r="Z73" s="10"/>
      <c r="AA73" s="10"/>
      <c r="AB73" s="10"/>
      <c r="AC73" s="10">
        <f t="shared" si="33"/>
        <v>0</v>
      </c>
      <c r="AD73" s="10"/>
      <c r="AE73" s="10"/>
      <c r="AF73" s="10"/>
      <c r="AG73" s="23">
        <f t="shared" si="34"/>
        <v>0</v>
      </c>
      <c r="AH73" s="10"/>
      <c r="AI73" s="10"/>
      <c r="AJ73" s="23">
        <f t="shared" si="51"/>
        <v>0</v>
      </c>
      <c r="AK73" s="10"/>
      <c r="AL73" s="10"/>
      <c r="AM73" s="10"/>
      <c r="AN73" s="10"/>
      <c r="AO73" s="10">
        <f t="shared" si="48"/>
        <v>0</v>
      </c>
      <c r="AP73" s="10">
        <f>-(-F73*SIN(RADIANS($A$68))+AD73*COS(RADIANS($A$68)))/(基本参数表!$H$22*基本参数表!$L$10)</f>
        <v>0</v>
      </c>
      <c r="AQ73" s="10">
        <f>-(-I73*SIN(RADIANS($A$68))+AG73*COS(RADIANS($A$68)))/(基本参数表!$H$22*基本参数表!$L$10)</f>
        <v>0</v>
      </c>
      <c r="AR73" s="10">
        <f>-(-L73*SIN(RADIANS($A$68))+AJ73*COS(RADIANS($A$68)))/(基本参数表!$H$22*基本参数表!$L$10)</f>
        <v>0</v>
      </c>
      <c r="AS73" s="10">
        <f>-(-M73*SIN(RADIANS($A$68))+AK73*COS(RADIANS($A$68)))/(基本参数表!$H$22*基本参数表!$L$10)</f>
        <v>0</v>
      </c>
      <c r="AT73" s="10">
        <f>-(-N73*SIN(RADIANS($A$68))+AL73*COS(RADIANS($A$68)))/(基本参数表!$H$22*基本参数表!$L$10)</f>
        <v>0</v>
      </c>
      <c r="AU73" s="10">
        <f>-(-O73*SIN(RADIANS($A$68))+AM73*COS(RADIANS($A$68)))/(基本参数表!$H$22*基本参数表!$L$10)</f>
        <v>0</v>
      </c>
      <c r="AV73" s="10">
        <f>-(-P73*SIN(RADIANS($A$68))+AN73*COS(RADIANS($A$68)))/(基本参数表!$H$22*基本参数表!$L$10)</f>
        <v>0</v>
      </c>
      <c r="AW73" s="9">
        <f>-(-Q73*SIN(RADIANS($A$68))+AO73*COS(RADIANS($A$68)))/(基本参数表!$H$22*基本参数表!$L$10)</f>
        <v>0</v>
      </c>
      <c r="AX73" s="10">
        <f>-(F73*COS(RADIANS($A$68))*COS(RADIANS(B73))+R73*SIN(RADIANS(B73))+AD73*SIN(RADIANS($A$68))*COS(RADIANS(B73)))/(基本参数表!$H$22*基本参数表!$L$10)</f>
        <v>0</v>
      </c>
      <c r="AY73" s="10">
        <f>-(I73*COS(RADIANS($A$68))*COS(RADIANS(B73))+U73*SIN(RADIANS(B73))+AG73*SIN(RADIANS($A$68))*COS(RADIANS(B73)))/(基本参数表!$H$22*基本参数表!$L$10)</f>
        <v>0</v>
      </c>
      <c r="AZ73" s="10">
        <f>-(L73*COS(RADIANS($A$68))*COS(RADIANS(C73))+X73*SIN(RADIANS(C73))+AJ73*SIN(RADIANS($A$68))*COS(RADIANS(C73)))/(基本参数表!$H$22*基本参数表!$L$10)</f>
        <v>0</v>
      </c>
      <c r="BA73" s="10">
        <f>-(M73*COS(RADIANS($A$68))*COS(RADIANS(D73))+Y73*SIN(RADIANS(D73))+AK73*SIN(RADIANS($A$68))*COS(RADIANS(D73)))/(基本参数表!$H$22*基本参数表!$L$10)</f>
        <v>0</v>
      </c>
      <c r="BB73" s="10">
        <f>-(N73*COS(RADIANS($A$68))*COS(RADIANS(E73))+Z73*SIN(RADIANS(E73))+AL73*SIN(RADIANS($A$68))*COS(RADIANS(E73)))/(基本参数表!$H$22*基本参数表!$L$10)</f>
        <v>0</v>
      </c>
      <c r="BC73" s="10">
        <f>-(O73*COS(RADIANS($A$68))*COS(RADIANS(F73))+AA73*SIN(RADIANS(F73))+AM73*SIN(RADIANS($A$68))*COS(RADIANS(F73)))/(基本参数表!$H$22*基本参数表!$L$10)</f>
        <v>0</v>
      </c>
      <c r="BD73" s="10">
        <f>-(P73*COS(RADIANS($A$68))*COS(RADIANS(I73))+AB73*SIN(RADIANS(I73))+AN73*SIN(RADIANS($A$68))*COS(RADIANS(I73)))/(基本参数表!$H$22*基本参数表!$L$10)</f>
        <v>0</v>
      </c>
      <c r="BE73" s="9">
        <f>-(Q73*COS(RADIANS($A$68))*COS(RADIANS(L73))+AC73*SIN(RADIANS(L73))+AO73*SIN(RADIANS($A$68))*COS(RADIANS(L73)))/(基本参数表!$H$22*基本参数表!$L$10)</f>
        <v>0</v>
      </c>
      <c r="BF73" s="10">
        <f>(-F73*COS(RADIANS($A$68))*SIN(RADIANS(B73))+R73*COS(RADIANS(B73))-AD73*SIN(RADIANS($A$68))*SIN(RADIANS(B73)))/(基本参数表!$H$22*基本参数表!$L$10)</f>
        <v>0</v>
      </c>
      <c r="BG73" s="10">
        <f>(-I73*COS(RADIANS($A$68))*SIN(RADIANS(B73))+U73*COS(RADIANS(B73))-AG73*SIN(RADIANS($A$68))*SIN(RADIANS(B73)))/(基本参数表!$H$22*基本参数表!$L$10)</f>
        <v>0</v>
      </c>
      <c r="BH73" s="10">
        <f>(-L73*COS(RADIANS($A$68))*SIN(RADIANS(B73))+X73*COS(RADIANS(B73))-AJ73*SIN(RADIANS($A$68))*SIN(RADIANS(B73)))/(基本参数表!$H$22*基本参数表!$L$10)</f>
        <v>0</v>
      </c>
      <c r="BI73" s="10">
        <f>(-M73*COS(RADIANS($A$68))*SIN(RADIANS(B73))+Y73*COS(RADIANS(B73))-AK73*SIN(RADIANS($A$68))*SIN(RADIANS(B73)))/(基本参数表!$H$22*基本参数表!$L$10)</f>
        <v>0</v>
      </c>
      <c r="BJ73" s="10">
        <f>(-N73*COS(RADIANS($A$68))*SIN(RADIANS(B73))+Z73*COS(RADIANS(B73))-AL73*SIN(RADIANS($A$68))*SIN(RADIANS(B73)))/(基本参数表!$H$22*基本参数表!$L$10)</f>
        <v>0</v>
      </c>
      <c r="BK73" s="10">
        <f>(-O73*COS(RADIANS($A$68))*SIN(RADIANS(B73))+AA73*COS(RADIANS(B73))-AM73*SIN(RADIANS($A$68))*SIN(RADIANS(B73)))/(基本参数表!$H$22*基本参数表!$L$10)</f>
        <v>0</v>
      </c>
      <c r="BL73" s="10">
        <f>(-P73*COS(RADIANS($A$68))*SIN(RADIANS(B73))+AB73*COS(RADIANS(B73))-AN73*SIN(RADIANS($A$68))*SIN(RADIANS(B73)))/(基本参数表!$H$22*基本参数表!$L$10)</f>
        <v>0</v>
      </c>
      <c r="BM73" s="9">
        <f>(-Q73*COS(RADIANS($A$68))*SIN(RADIANS(B73))+AC73*COS(RADIANS(B73))-AO73*SIN(RADIANS($A$68))*SIN(RADIANS(B73)))/(基本参数表!$H$22*基本参数表!$L$10)</f>
        <v>0</v>
      </c>
      <c r="BN73" s="10" t="e">
        <f t="shared" si="35"/>
        <v>#DIV/0!</v>
      </c>
      <c r="BO73" s="10" t="e">
        <f t="shared" si="35"/>
        <v>#DIV/0!</v>
      </c>
      <c r="BP73" s="10" t="e">
        <f t="shared" si="35"/>
        <v>#DIV/0!</v>
      </c>
      <c r="BQ73" s="10" t="e">
        <f t="shared" si="35"/>
        <v>#DIV/0!</v>
      </c>
      <c r="BR73" s="9" t="e">
        <f t="shared" si="37"/>
        <v>#DIV/0!</v>
      </c>
      <c r="BS73" s="10"/>
      <c r="BT73" s="9"/>
      <c r="BU73" s="10"/>
      <c r="BV73" s="10">
        <f>BS73/(基本参数表!$H$22*基本参数表!$L$10*基本参数表!$H$6/1000)</f>
        <v>0</v>
      </c>
      <c r="BW73" s="9">
        <f>BT73/(基本参数表!$H$22*基本参数表!$L$10*基本参数表!$D$6/1000)</f>
        <v>0</v>
      </c>
      <c r="BX73" s="10">
        <f>BU73/(基本参数表!$H$22*基本参数表!$L$10*基本参数表!$H$6/1000)</f>
        <v>0</v>
      </c>
      <c r="BY73" s="22"/>
      <c r="BZ73" s="22"/>
    </row>
    <row r="74" spans="1:78">
      <c r="A74" s="68"/>
      <c r="B74" s="20">
        <v>15</v>
      </c>
      <c r="C74" s="10">
        <f t="shared" si="47"/>
        <v>0.95125124256419769</v>
      </c>
      <c r="D74" s="10">
        <f t="shared" si="49"/>
        <v>0.16773125949652062</v>
      </c>
      <c r="E74" s="10">
        <f t="shared" si="52"/>
        <v>0.25881904510252074</v>
      </c>
      <c r="F74" s="10"/>
      <c r="G74" s="10"/>
      <c r="H74" s="10"/>
      <c r="I74" s="23">
        <f t="shared" si="29"/>
        <v>0</v>
      </c>
      <c r="J74" s="10"/>
      <c r="K74" s="10"/>
      <c r="L74" s="23">
        <f t="shared" si="30"/>
        <v>0</v>
      </c>
      <c r="M74" s="10"/>
      <c r="N74" s="10"/>
      <c r="O74" s="10"/>
      <c r="P74" s="10"/>
      <c r="Q74" s="23">
        <f t="shared" si="31"/>
        <v>0</v>
      </c>
      <c r="R74" s="10"/>
      <c r="S74" s="10"/>
      <c r="T74" s="10"/>
      <c r="U74" s="23">
        <f t="shared" si="50"/>
        <v>0</v>
      </c>
      <c r="V74" s="10"/>
      <c r="W74" s="10"/>
      <c r="X74" s="23">
        <f t="shared" si="32"/>
        <v>0</v>
      </c>
      <c r="Y74" s="10"/>
      <c r="Z74" s="10"/>
      <c r="AA74" s="10"/>
      <c r="AB74" s="10"/>
      <c r="AC74" s="10">
        <f t="shared" si="33"/>
        <v>0</v>
      </c>
      <c r="AD74" s="10"/>
      <c r="AE74" s="10"/>
      <c r="AF74" s="10"/>
      <c r="AG74" s="23">
        <f t="shared" si="34"/>
        <v>0</v>
      </c>
      <c r="AH74" s="10"/>
      <c r="AI74" s="10"/>
      <c r="AJ74" s="23">
        <f t="shared" si="51"/>
        <v>0</v>
      </c>
      <c r="AK74" s="10"/>
      <c r="AL74" s="10"/>
      <c r="AM74" s="10"/>
      <c r="AN74" s="10"/>
      <c r="AO74" s="10">
        <f t="shared" si="48"/>
        <v>0</v>
      </c>
      <c r="AP74" s="10">
        <f>-(-F74*SIN(RADIANS($A$68))+AD74*COS(RADIANS($A$68)))/(基本参数表!$H$22*基本参数表!$L$10)</f>
        <v>0</v>
      </c>
      <c r="AQ74" s="10">
        <f>-(-I74*SIN(RADIANS($A$68))+AG74*COS(RADIANS($A$68)))/(基本参数表!$H$22*基本参数表!$L$10)</f>
        <v>0</v>
      </c>
      <c r="AR74" s="10">
        <f>-(-L74*SIN(RADIANS($A$68))+AJ74*COS(RADIANS($A$68)))/(基本参数表!$H$22*基本参数表!$L$10)</f>
        <v>0</v>
      </c>
      <c r="AS74" s="10">
        <f>-(-M74*SIN(RADIANS($A$68))+AK74*COS(RADIANS($A$68)))/(基本参数表!$H$22*基本参数表!$L$10)</f>
        <v>0</v>
      </c>
      <c r="AT74" s="10">
        <f>-(-N74*SIN(RADIANS($A$68))+AL74*COS(RADIANS($A$68)))/(基本参数表!$H$22*基本参数表!$L$10)</f>
        <v>0</v>
      </c>
      <c r="AU74" s="10">
        <f>-(-O74*SIN(RADIANS($A$68))+AM74*COS(RADIANS($A$68)))/(基本参数表!$H$22*基本参数表!$L$10)</f>
        <v>0</v>
      </c>
      <c r="AV74" s="10">
        <f>-(-P74*SIN(RADIANS($A$68))+AN74*COS(RADIANS($A$68)))/(基本参数表!$H$22*基本参数表!$L$10)</f>
        <v>0</v>
      </c>
      <c r="AW74" s="9">
        <f>-(-Q74*SIN(RADIANS($A$68))+AO74*COS(RADIANS($A$68)))/(基本参数表!$H$22*基本参数表!$L$10)</f>
        <v>0</v>
      </c>
      <c r="AX74" s="10">
        <f>-(F74*COS(RADIANS($A$68))*COS(RADIANS(B74))+R74*SIN(RADIANS(B74))+AD74*SIN(RADIANS($A$68))*COS(RADIANS(B74)))/(基本参数表!$H$22*基本参数表!$L$10)</f>
        <v>0</v>
      </c>
      <c r="AY74" s="10">
        <f>-(I74*COS(RADIANS($A$68))*COS(RADIANS(B74))+U74*SIN(RADIANS(B74))+AG74*SIN(RADIANS($A$68))*COS(RADIANS(B74)))/(基本参数表!$H$22*基本参数表!$L$10)</f>
        <v>0</v>
      </c>
      <c r="AZ74" s="10">
        <f>-(L74*COS(RADIANS($A$68))*COS(RADIANS(C74))+X74*SIN(RADIANS(C74))+AJ74*SIN(RADIANS($A$68))*COS(RADIANS(C74)))/(基本参数表!$H$22*基本参数表!$L$10)</f>
        <v>0</v>
      </c>
      <c r="BA74" s="10">
        <f>-(M74*COS(RADIANS($A$68))*COS(RADIANS(D74))+Y74*SIN(RADIANS(D74))+AK74*SIN(RADIANS($A$68))*COS(RADIANS(D74)))/(基本参数表!$H$22*基本参数表!$L$10)</f>
        <v>0</v>
      </c>
      <c r="BB74" s="10">
        <f>-(N74*COS(RADIANS($A$68))*COS(RADIANS(E74))+Z74*SIN(RADIANS(E74))+AL74*SIN(RADIANS($A$68))*COS(RADIANS(E74)))/(基本参数表!$H$22*基本参数表!$L$10)</f>
        <v>0</v>
      </c>
      <c r="BC74" s="10">
        <f>-(O74*COS(RADIANS($A$68))*COS(RADIANS(F74))+AA74*SIN(RADIANS(F74))+AM74*SIN(RADIANS($A$68))*COS(RADIANS(F74)))/(基本参数表!$H$22*基本参数表!$L$10)</f>
        <v>0</v>
      </c>
      <c r="BD74" s="10">
        <f>-(P74*COS(RADIANS($A$68))*COS(RADIANS(I74))+AB74*SIN(RADIANS(I74))+AN74*SIN(RADIANS($A$68))*COS(RADIANS(I74)))/(基本参数表!$H$22*基本参数表!$L$10)</f>
        <v>0</v>
      </c>
      <c r="BE74" s="9">
        <f>-(Q74*COS(RADIANS($A$68))*COS(RADIANS(L74))+AC74*SIN(RADIANS(L74))+AO74*SIN(RADIANS($A$68))*COS(RADIANS(L74)))/(基本参数表!$H$22*基本参数表!$L$10)</f>
        <v>0</v>
      </c>
      <c r="BF74" s="10">
        <f>(-F74*COS(RADIANS($A$68))*SIN(RADIANS(B74))+R74*COS(RADIANS(B74))-AD74*SIN(RADIANS($A$68))*SIN(RADIANS(B74)))/(基本参数表!$H$22*基本参数表!$L$10)</f>
        <v>0</v>
      </c>
      <c r="BG74" s="10">
        <f>(-I74*COS(RADIANS($A$68))*SIN(RADIANS(B74))+U74*COS(RADIANS(B74))-AG74*SIN(RADIANS($A$68))*SIN(RADIANS(B74)))/(基本参数表!$H$22*基本参数表!$L$10)</f>
        <v>0</v>
      </c>
      <c r="BH74" s="10">
        <f>(-L74*COS(RADIANS($A$68))*SIN(RADIANS(B74))+X74*COS(RADIANS(B74))-AJ74*SIN(RADIANS($A$68))*SIN(RADIANS(B74)))/(基本参数表!$H$22*基本参数表!$L$10)</f>
        <v>0</v>
      </c>
      <c r="BI74" s="10">
        <f>(-M74*COS(RADIANS($A$68))*SIN(RADIANS(B74))+Y74*COS(RADIANS(B74))-AK74*SIN(RADIANS($A$68))*SIN(RADIANS(B74)))/(基本参数表!$H$22*基本参数表!$L$10)</f>
        <v>0</v>
      </c>
      <c r="BJ74" s="10">
        <f>(-N74*COS(RADIANS($A$68))*SIN(RADIANS(B74))+Z74*COS(RADIANS(B74))-AL74*SIN(RADIANS($A$68))*SIN(RADIANS(B74)))/(基本参数表!$H$22*基本参数表!$L$10)</f>
        <v>0</v>
      </c>
      <c r="BK74" s="10">
        <f>(-O74*COS(RADIANS($A$68))*SIN(RADIANS(B74))+AA74*COS(RADIANS(B74))-AM74*SIN(RADIANS($A$68))*SIN(RADIANS(B74)))/(基本参数表!$H$22*基本参数表!$L$10)</f>
        <v>0</v>
      </c>
      <c r="BL74" s="10">
        <f>(-P74*COS(RADIANS($A$68))*SIN(RADIANS(B74))+AB74*COS(RADIANS(B74))-AN74*SIN(RADIANS($A$68))*SIN(RADIANS(B74)))/(基本参数表!$H$22*基本参数表!$L$10)</f>
        <v>0</v>
      </c>
      <c r="BM74" s="9">
        <f>(-Q74*COS(RADIANS($A$68))*SIN(RADIANS(B74))+AC74*COS(RADIANS(B74))-AO74*SIN(RADIANS($A$68))*SIN(RADIANS(B74)))/(基本参数表!$H$22*基本参数表!$L$10)</f>
        <v>0</v>
      </c>
      <c r="BN74" s="10" t="e">
        <f t="shared" si="35"/>
        <v>#DIV/0!</v>
      </c>
      <c r="BO74" s="10" t="e">
        <f t="shared" si="35"/>
        <v>#DIV/0!</v>
      </c>
      <c r="BP74" s="10" t="e">
        <f t="shared" si="35"/>
        <v>#DIV/0!</v>
      </c>
      <c r="BQ74" s="10" t="e">
        <f t="shared" si="35"/>
        <v>#DIV/0!</v>
      </c>
      <c r="BR74" s="9" t="e">
        <f t="shared" si="37"/>
        <v>#DIV/0!</v>
      </c>
      <c r="BS74" s="10"/>
      <c r="BT74" s="9"/>
      <c r="BU74" s="10"/>
      <c r="BV74" s="10">
        <f>BS74/(基本参数表!$H$22*基本参数表!$L$10*基本参数表!$H$6/1000)</f>
        <v>0</v>
      </c>
      <c r="BW74" s="9">
        <f>BT74/(基本参数表!$H$22*基本参数表!$L$10*基本参数表!$D$6/1000)</f>
        <v>0</v>
      </c>
      <c r="BX74" s="10">
        <f>BU74/(基本参数表!$H$22*基本参数表!$L$10*基本参数表!$H$6/1000)</f>
        <v>0</v>
      </c>
      <c r="BY74" s="22"/>
      <c r="BZ74" s="22"/>
    </row>
  </sheetData>
  <mergeCells count="30">
    <mergeCell ref="A40:A46"/>
    <mergeCell ref="A47:A53"/>
    <mergeCell ref="A54:A60"/>
    <mergeCell ref="A61:A67"/>
    <mergeCell ref="A68:A74"/>
    <mergeCell ref="BV3:BX3"/>
    <mergeCell ref="A5:A11"/>
    <mergeCell ref="A12:A18"/>
    <mergeCell ref="A19:A25"/>
    <mergeCell ref="A26:A32"/>
    <mergeCell ref="A33:A39"/>
    <mergeCell ref="AX2:BE2"/>
    <mergeCell ref="BF2:BM2"/>
    <mergeCell ref="BN2:BR2"/>
    <mergeCell ref="G3:I3"/>
    <mergeCell ref="J3:L3"/>
    <mergeCell ref="S3:U3"/>
    <mergeCell ref="V3:X3"/>
    <mergeCell ref="AE3:AG3"/>
    <mergeCell ref="AH3:AJ3"/>
    <mergeCell ref="C2:E2"/>
    <mergeCell ref="F2:Q2"/>
    <mergeCell ref="R2:AC2"/>
    <mergeCell ref="AD2:AO2"/>
    <mergeCell ref="AP2:AW2"/>
    <mergeCell ref="A1:E1"/>
    <mergeCell ref="F1:AN1"/>
    <mergeCell ref="AP1:BM1"/>
    <mergeCell ref="BS1:BU1"/>
    <mergeCell ref="BV1:B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基本参数表</vt:lpstr>
      <vt:lpstr>基本工况-无舵偏-攻角侧滑角变化</vt:lpstr>
      <vt:lpstr>基本工况-右滚10°-攻角侧滑角变化</vt:lpstr>
      <vt:lpstr>基本工况-俯仰-10°-攻角侧滑角变化</vt:lpstr>
      <vt:lpstr>基本参数表!OLE_LINK4</vt:lpstr>
      <vt:lpstr>基本参数表!OLE_LINK6</vt:lpstr>
      <vt:lpstr>基本参数表!OLE_LINK7</vt:lpstr>
      <vt:lpstr>基本参数表!OLE_LINK9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2023-07-14T02:30:15Z</dcterms:modified>
</cp:coreProperties>
</file>