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40" yWindow="920" windowWidth="32260" windowHeight="19700" tabRatio="500" activeTab="8"/>
  </bookViews>
  <sheets>
    <sheet name="t0" sheetId="1" r:id="rId1"/>
    <sheet name="t5min" sheetId="2" r:id="rId2"/>
    <sheet name="t10min" sheetId="3" r:id="rId3"/>
    <sheet name="t20min" sheetId="4" r:id="rId4"/>
    <sheet name="T30min" sheetId="5" r:id="rId5"/>
    <sheet name="T45min" sheetId="6" r:id="rId6"/>
    <sheet name="T60 min" sheetId="7" r:id="rId7"/>
    <sheet name="T90min" sheetId="8" r:id="rId8"/>
    <sheet name="recap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8" i="6" l="1"/>
  <c r="G136" i="6"/>
  <c r="G138" i="5"/>
  <c r="G136" i="5"/>
  <c r="G138" i="4"/>
  <c r="G136" i="4"/>
  <c r="G138" i="3"/>
  <c r="G136" i="3"/>
  <c r="G138" i="2"/>
  <c r="G136" i="2"/>
  <c r="G138" i="1"/>
  <c r="G136" i="1"/>
  <c r="M123" i="1"/>
  <c r="M124" i="1"/>
  <c r="M125" i="1"/>
  <c r="M126" i="1"/>
  <c r="M127" i="1"/>
  <c r="M128" i="1"/>
  <c r="M129" i="1"/>
  <c r="C141" i="1"/>
  <c r="L123" i="1"/>
  <c r="L124" i="1"/>
  <c r="L125" i="1"/>
  <c r="L126" i="1"/>
  <c r="L127" i="1"/>
  <c r="L128" i="1"/>
  <c r="L129" i="1"/>
  <c r="C140" i="1"/>
  <c r="K123" i="1"/>
  <c r="K124" i="1"/>
  <c r="K125" i="1"/>
  <c r="K126" i="1"/>
  <c r="K127" i="1"/>
  <c r="K128" i="1"/>
  <c r="K129" i="1"/>
  <c r="C139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F138" i="1"/>
  <c r="C138" i="1"/>
  <c r="I123" i="1"/>
  <c r="I124" i="1"/>
  <c r="I125" i="1"/>
  <c r="I126" i="1"/>
  <c r="I127" i="1"/>
  <c r="I128" i="1"/>
  <c r="I129" i="1"/>
  <c r="C137" i="1"/>
  <c r="B123" i="1"/>
  <c r="B124" i="1"/>
  <c r="B125" i="1"/>
  <c r="B126" i="1"/>
  <c r="B127" i="1"/>
  <c r="B128" i="1"/>
  <c r="B129" i="1"/>
  <c r="F136" i="1"/>
  <c r="H123" i="1"/>
  <c r="H124" i="1"/>
  <c r="H125" i="1"/>
  <c r="H126" i="1"/>
  <c r="H127" i="1"/>
  <c r="H128" i="1"/>
  <c r="H129" i="1"/>
  <c r="C136" i="1"/>
  <c r="J129" i="1"/>
  <c r="J128" i="1"/>
  <c r="J127" i="1"/>
  <c r="J126" i="1"/>
  <c r="J125" i="1"/>
  <c r="J124" i="1"/>
  <c r="J123" i="1"/>
  <c r="M123" i="2"/>
  <c r="M124" i="2"/>
  <c r="M125" i="2"/>
  <c r="M126" i="2"/>
  <c r="M127" i="2"/>
  <c r="M128" i="2"/>
  <c r="M129" i="2"/>
  <c r="C141" i="2"/>
  <c r="L123" i="2"/>
  <c r="L124" i="2"/>
  <c r="L125" i="2"/>
  <c r="L126" i="2"/>
  <c r="L127" i="2"/>
  <c r="L128" i="2"/>
  <c r="L129" i="2"/>
  <c r="C140" i="2"/>
  <c r="K123" i="2"/>
  <c r="K124" i="2"/>
  <c r="K125" i="2"/>
  <c r="K126" i="2"/>
  <c r="K127" i="2"/>
  <c r="K128" i="2"/>
  <c r="K129" i="2"/>
  <c r="C139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F138" i="2"/>
  <c r="C138" i="2"/>
  <c r="I123" i="2"/>
  <c r="I124" i="2"/>
  <c r="I125" i="2"/>
  <c r="I126" i="2"/>
  <c r="I127" i="2"/>
  <c r="I128" i="2"/>
  <c r="I129" i="2"/>
  <c r="C137" i="2"/>
  <c r="B123" i="2"/>
  <c r="B124" i="2"/>
  <c r="B125" i="2"/>
  <c r="B126" i="2"/>
  <c r="B127" i="2"/>
  <c r="B128" i="2"/>
  <c r="B129" i="2"/>
  <c r="F136" i="2"/>
  <c r="H123" i="2"/>
  <c r="H124" i="2"/>
  <c r="H125" i="2"/>
  <c r="H126" i="2"/>
  <c r="H127" i="2"/>
  <c r="H128" i="2"/>
  <c r="H129" i="2"/>
  <c r="C136" i="2"/>
  <c r="J129" i="2"/>
  <c r="J128" i="2"/>
  <c r="J127" i="2"/>
  <c r="J126" i="2"/>
  <c r="J125" i="2"/>
  <c r="J124" i="2"/>
  <c r="J123" i="2"/>
  <c r="M123" i="3"/>
  <c r="M124" i="3"/>
  <c r="M125" i="3"/>
  <c r="M126" i="3"/>
  <c r="M127" i="3"/>
  <c r="M128" i="3"/>
  <c r="M129" i="3"/>
  <c r="C141" i="3"/>
  <c r="L123" i="3"/>
  <c r="L124" i="3"/>
  <c r="L125" i="3"/>
  <c r="L126" i="3"/>
  <c r="L127" i="3"/>
  <c r="L128" i="3"/>
  <c r="L129" i="3"/>
  <c r="C140" i="3"/>
  <c r="K123" i="3"/>
  <c r="K124" i="3"/>
  <c r="K125" i="3"/>
  <c r="K126" i="3"/>
  <c r="K127" i="3"/>
  <c r="K128" i="3"/>
  <c r="K129" i="3"/>
  <c r="C139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F138" i="3"/>
  <c r="C138" i="3"/>
  <c r="I123" i="3"/>
  <c r="I124" i="3"/>
  <c r="I125" i="3"/>
  <c r="I126" i="3"/>
  <c r="I127" i="3"/>
  <c r="I128" i="3"/>
  <c r="I129" i="3"/>
  <c r="C137" i="3"/>
  <c r="B123" i="3"/>
  <c r="B124" i="3"/>
  <c r="B125" i="3"/>
  <c r="B126" i="3"/>
  <c r="B127" i="3"/>
  <c r="B128" i="3"/>
  <c r="B129" i="3"/>
  <c r="F136" i="3"/>
  <c r="H123" i="3"/>
  <c r="H124" i="3"/>
  <c r="H125" i="3"/>
  <c r="H126" i="3"/>
  <c r="H127" i="3"/>
  <c r="H128" i="3"/>
  <c r="H129" i="3"/>
  <c r="C136" i="3"/>
  <c r="J129" i="3"/>
  <c r="J128" i="3"/>
  <c r="J127" i="3"/>
  <c r="J126" i="3"/>
  <c r="J125" i="3"/>
  <c r="J124" i="3"/>
  <c r="J123" i="3"/>
  <c r="M123" i="4"/>
  <c r="M124" i="4"/>
  <c r="M125" i="4"/>
  <c r="M126" i="4"/>
  <c r="M127" i="4"/>
  <c r="M128" i="4"/>
  <c r="M129" i="4"/>
  <c r="C141" i="4"/>
  <c r="L123" i="4"/>
  <c r="L124" i="4"/>
  <c r="L125" i="4"/>
  <c r="L126" i="4"/>
  <c r="L127" i="4"/>
  <c r="L128" i="4"/>
  <c r="L129" i="4"/>
  <c r="C140" i="4"/>
  <c r="K123" i="4"/>
  <c r="K124" i="4"/>
  <c r="K125" i="4"/>
  <c r="K126" i="4"/>
  <c r="K127" i="4"/>
  <c r="K128" i="4"/>
  <c r="K129" i="4"/>
  <c r="C139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F138" i="4"/>
  <c r="C138" i="4"/>
  <c r="I123" i="4"/>
  <c r="I124" i="4"/>
  <c r="I125" i="4"/>
  <c r="I126" i="4"/>
  <c r="I127" i="4"/>
  <c r="I128" i="4"/>
  <c r="I129" i="4"/>
  <c r="C137" i="4"/>
  <c r="B123" i="4"/>
  <c r="B124" i="4"/>
  <c r="B125" i="4"/>
  <c r="B126" i="4"/>
  <c r="B127" i="4"/>
  <c r="B128" i="4"/>
  <c r="B129" i="4"/>
  <c r="F136" i="4"/>
  <c r="H123" i="4"/>
  <c r="H124" i="4"/>
  <c r="H125" i="4"/>
  <c r="H126" i="4"/>
  <c r="H127" i="4"/>
  <c r="H128" i="4"/>
  <c r="H129" i="4"/>
  <c r="C136" i="4"/>
  <c r="J129" i="4"/>
  <c r="J128" i="4"/>
  <c r="J127" i="4"/>
  <c r="J126" i="4"/>
  <c r="J125" i="4"/>
  <c r="J124" i="4"/>
  <c r="J123" i="4"/>
  <c r="M123" i="5"/>
  <c r="M124" i="5"/>
  <c r="M125" i="5"/>
  <c r="M126" i="5"/>
  <c r="M127" i="5"/>
  <c r="M128" i="5"/>
  <c r="M129" i="5"/>
  <c r="C141" i="5"/>
  <c r="L123" i="5"/>
  <c r="L124" i="5"/>
  <c r="L125" i="5"/>
  <c r="L126" i="5"/>
  <c r="L127" i="5"/>
  <c r="L128" i="5"/>
  <c r="L129" i="5"/>
  <c r="C140" i="5"/>
  <c r="K123" i="5"/>
  <c r="K124" i="5"/>
  <c r="K125" i="5"/>
  <c r="K126" i="5"/>
  <c r="K127" i="5"/>
  <c r="K128" i="5"/>
  <c r="K129" i="5"/>
  <c r="C139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F138" i="5"/>
  <c r="C138" i="5"/>
  <c r="I123" i="5"/>
  <c r="I124" i="5"/>
  <c r="I125" i="5"/>
  <c r="I126" i="5"/>
  <c r="I127" i="5"/>
  <c r="I128" i="5"/>
  <c r="I129" i="5"/>
  <c r="C137" i="5"/>
  <c r="B123" i="5"/>
  <c r="B124" i="5"/>
  <c r="B125" i="5"/>
  <c r="B126" i="5"/>
  <c r="B127" i="5"/>
  <c r="B128" i="5"/>
  <c r="B129" i="5"/>
  <c r="F136" i="5"/>
  <c r="H123" i="5"/>
  <c r="H124" i="5"/>
  <c r="H125" i="5"/>
  <c r="H126" i="5"/>
  <c r="H127" i="5"/>
  <c r="H128" i="5"/>
  <c r="H129" i="5"/>
  <c r="C136" i="5"/>
  <c r="J129" i="5"/>
  <c r="J128" i="5"/>
  <c r="J127" i="5"/>
  <c r="J126" i="5"/>
  <c r="J125" i="5"/>
  <c r="J124" i="5"/>
  <c r="J123" i="5"/>
  <c r="M123" i="6"/>
  <c r="M124" i="6"/>
  <c r="M125" i="6"/>
  <c r="M126" i="6"/>
  <c r="M127" i="6"/>
  <c r="M128" i="6"/>
  <c r="M129" i="6"/>
  <c r="C141" i="6"/>
  <c r="L123" i="6"/>
  <c r="L124" i="6"/>
  <c r="L125" i="6"/>
  <c r="L126" i="6"/>
  <c r="L127" i="6"/>
  <c r="L128" i="6"/>
  <c r="L129" i="6"/>
  <c r="C140" i="6"/>
  <c r="K123" i="6"/>
  <c r="K124" i="6"/>
  <c r="K125" i="6"/>
  <c r="K126" i="6"/>
  <c r="K127" i="6"/>
  <c r="K128" i="6"/>
  <c r="K129" i="6"/>
  <c r="C139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F138" i="6"/>
  <c r="C138" i="6"/>
  <c r="I123" i="6"/>
  <c r="I124" i="6"/>
  <c r="I125" i="6"/>
  <c r="I126" i="6"/>
  <c r="I127" i="6"/>
  <c r="I128" i="6"/>
  <c r="I129" i="6"/>
  <c r="C137" i="6"/>
  <c r="B123" i="6"/>
  <c r="B124" i="6"/>
  <c r="B125" i="6"/>
  <c r="B126" i="6"/>
  <c r="B127" i="6"/>
  <c r="B128" i="6"/>
  <c r="B129" i="6"/>
  <c r="F136" i="6"/>
  <c r="H123" i="6"/>
  <c r="H124" i="6"/>
  <c r="H125" i="6"/>
  <c r="H126" i="6"/>
  <c r="H127" i="6"/>
  <c r="H128" i="6"/>
  <c r="H129" i="6"/>
  <c r="C136" i="6"/>
  <c r="J129" i="6"/>
  <c r="J128" i="6"/>
  <c r="J127" i="6"/>
  <c r="J126" i="6"/>
  <c r="J125" i="6"/>
  <c r="J124" i="6"/>
  <c r="J123" i="6"/>
  <c r="G138" i="7"/>
  <c r="G136" i="7"/>
  <c r="M123" i="7"/>
  <c r="M124" i="7"/>
  <c r="M125" i="7"/>
  <c r="M126" i="7"/>
  <c r="M127" i="7"/>
  <c r="M128" i="7"/>
  <c r="M129" i="7"/>
  <c r="C141" i="7"/>
  <c r="L123" i="7"/>
  <c r="L124" i="7"/>
  <c r="L125" i="7"/>
  <c r="L126" i="7"/>
  <c r="L127" i="7"/>
  <c r="L128" i="7"/>
  <c r="L129" i="7"/>
  <c r="C140" i="7"/>
  <c r="K123" i="7"/>
  <c r="K124" i="7"/>
  <c r="K125" i="7"/>
  <c r="K126" i="7"/>
  <c r="K127" i="7"/>
  <c r="K128" i="7"/>
  <c r="K129" i="7"/>
  <c r="C139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F138" i="7"/>
  <c r="C138" i="7"/>
  <c r="I123" i="7"/>
  <c r="I124" i="7"/>
  <c r="I125" i="7"/>
  <c r="I126" i="7"/>
  <c r="I127" i="7"/>
  <c r="I128" i="7"/>
  <c r="I129" i="7"/>
  <c r="C137" i="7"/>
  <c r="B123" i="7"/>
  <c r="B124" i="7"/>
  <c r="B125" i="7"/>
  <c r="B126" i="7"/>
  <c r="B127" i="7"/>
  <c r="B128" i="7"/>
  <c r="B129" i="7"/>
  <c r="F136" i="7"/>
  <c r="H123" i="7"/>
  <c r="H124" i="7"/>
  <c r="H125" i="7"/>
  <c r="H126" i="7"/>
  <c r="H127" i="7"/>
  <c r="H128" i="7"/>
  <c r="H129" i="7"/>
  <c r="C136" i="7"/>
  <c r="J129" i="7"/>
  <c r="J128" i="7"/>
  <c r="J127" i="7"/>
  <c r="J126" i="7"/>
  <c r="J125" i="7"/>
  <c r="J124" i="7"/>
  <c r="J123" i="7"/>
  <c r="G138" i="8"/>
  <c r="G136" i="8"/>
  <c r="F138" i="8"/>
  <c r="F136" i="8"/>
  <c r="C141" i="8"/>
  <c r="C139" i="8"/>
  <c r="C140" i="8"/>
  <c r="C138" i="8"/>
  <c r="C137" i="8"/>
  <c r="C136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K129" i="8"/>
  <c r="J129" i="8"/>
  <c r="I129" i="8"/>
  <c r="H129" i="8"/>
  <c r="G129" i="8"/>
  <c r="F129" i="8"/>
  <c r="E129" i="8"/>
  <c r="D129" i="8"/>
  <c r="C129" i="8"/>
  <c r="B129" i="8"/>
  <c r="K128" i="8"/>
  <c r="J128" i="8"/>
  <c r="I128" i="8"/>
  <c r="H128" i="8"/>
  <c r="G128" i="8"/>
  <c r="F128" i="8"/>
  <c r="E128" i="8"/>
  <c r="D128" i="8"/>
  <c r="C128" i="8"/>
  <c r="B128" i="8"/>
  <c r="K127" i="8"/>
  <c r="J127" i="8"/>
  <c r="I127" i="8"/>
  <c r="H127" i="8"/>
  <c r="G127" i="8"/>
  <c r="F127" i="8"/>
  <c r="E127" i="8"/>
  <c r="D127" i="8"/>
  <c r="C127" i="8"/>
  <c r="B127" i="8"/>
  <c r="K126" i="8"/>
  <c r="J126" i="8"/>
  <c r="I126" i="8"/>
  <c r="H126" i="8"/>
  <c r="G126" i="8"/>
  <c r="F126" i="8"/>
  <c r="E126" i="8"/>
  <c r="D126" i="8"/>
  <c r="C126" i="8"/>
  <c r="B126" i="8"/>
  <c r="K125" i="8"/>
  <c r="J125" i="8"/>
  <c r="I125" i="8"/>
  <c r="H125" i="8"/>
  <c r="G125" i="8"/>
  <c r="F125" i="8"/>
  <c r="E125" i="8"/>
  <c r="D125" i="8"/>
  <c r="C125" i="8"/>
  <c r="B125" i="8"/>
  <c r="K124" i="8"/>
  <c r="J124" i="8"/>
  <c r="I124" i="8"/>
  <c r="H124" i="8"/>
  <c r="G124" i="8"/>
  <c r="F124" i="8"/>
  <c r="E124" i="8"/>
  <c r="D124" i="8"/>
  <c r="C124" i="8"/>
  <c r="B124" i="8"/>
  <c r="K123" i="8"/>
  <c r="J123" i="8"/>
  <c r="I123" i="8"/>
  <c r="H123" i="8"/>
  <c r="G123" i="8"/>
  <c r="F123" i="8"/>
  <c r="E123" i="8"/>
  <c r="D123" i="8"/>
  <c r="C123" i="8"/>
  <c r="B123" i="8"/>
</calcChain>
</file>

<file path=xl/sharedStrings.xml><?xml version="1.0" encoding="utf-8"?>
<sst xmlns="http://schemas.openxmlformats.org/spreadsheetml/2006/main" count="1732" uniqueCount="171">
  <si>
    <t>Date: 01/08/2024 11:40:28</t>
  </si>
  <si>
    <t xml:space="preserve"> ============= MPR Method ==============</t>
  </si>
  <si>
    <t>Title: bcecf</t>
  </si>
  <si>
    <t>File: C:\Users\SAFAS\Documents\LC team\BCECF.mmp</t>
  </si>
  <si>
    <t>Use Starting Assay Dialog: no</t>
  </si>
  <si>
    <t>Plate Geometry:</t>
  </si>
  <si>
    <t>CORNING</t>
  </si>
  <si>
    <t>Length: 127,76 mm</t>
  </si>
  <si>
    <t>Width: 85,47 mm</t>
  </si>
  <si>
    <t>Column Count: 12</t>
  </si>
  <si>
    <t>Row Count: 8</t>
  </si>
  <si>
    <t>Well center to well center spacing: 9 mm</t>
  </si>
  <si>
    <t>A1 Column Offset: 14,37 mm A1 Row Offset: 11,23 mm</t>
  </si>
  <si>
    <t>Assigned Parameters:</t>
  </si>
  <si>
    <t>Plate Partition - Samples:</t>
  </si>
  <si>
    <t>A</t>
  </si>
  <si>
    <t>A1 (Unnamed)</t>
  </si>
  <si>
    <t>A2 (Unnamed)</t>
  </si>
  <si>
    <t>A3 (Unnamed)</t>
  </si>
  <si>
    <t>A4 (Unnamed)</t>
  </si>
  <si>
    <t>A5 (Unnamed)</t>
  </si>
  <si>
    <t>A6 (Unnamed)</t>
  </si>
  <si>
    <t>A7 (Unnamed)</t>
  </si>
  <si>
    <t>A8 (Unnamed)</t>
  </si>
  <si>
    <t>A9 (Unnamed)</t>
  </si>
  <si>
    <t>A10 (Unnamed)</t>
  </si>
  <si>
    <t>A11 (Unnamed)</t>
  </si>
  <si>
    <t>A12 (Unnamed)</t>
  </si>
  <si>
    <t>B</t>
  </si>
  <si>
    <t>B1 (Unnamed)</t>
  </si>
  <si>
    <t>B2 (Unnamed)</t>
  </si>
  <si>
    <t>B3 (Unnamed)</t>
  </si>
  <si>
    <t>B4 (Unnamed)</t>
  </si>
  <si>
    <t>B5 (Unnamed)</t>
  </si>
  <si>
    <t>B6 (Unnamed)</t>
  </si>
  <si>
    <t>B7 (Unnamed)</t>
  </si>
  <si>
    <t>B8 (Unnamed)</t>
  </si>
  <si>
    <t>B9 (Unnamed)</t>
  </si>
  <si>
    <t>B10 (Unnamed)</t>
  </si>
  <si>
    <t>B11 (Unnamed)</t>
  </si>
  <si>
    <t>B12 (Unnamed)</t>
  </si>
  <si>
    <t>C</t>
  </si>
  <si>
    <t>C1 (Unnamed)</t>
  </si>
  <si>
    <t>C2 (Unnamed)</t>
  </si>
  <si>
    <t>C3 (Unnamed)</t>
  </si>
  <si>
    <t>C4 (Unnamed)</t>
  </si>
  <si>
    <t>C5 (Unnamed)</t>
  </si>
  <si>
    <t>C6 (Unnamed)</t>
  </si>
  <si>
    <t>C7 (Unnamed)</t>
  </si>
  <si>
    <t>C8 (Unnamed)</t>
  </si>
  <si>
    <t>C9 (Unnamed)</t>
  </si>
  <si>
    <t>C10 (Unnamed)</t>
  </si>
  <si>
    <t>C11 (Unnamed)</t>
  </si>
  <si>
    <t>C12 (Unnamed)</t>
  </si>
  <si>
    <t>D</t>
  </si>
  <si>
    <t>D1 (Unnamed)</t>
  </si>
  <si>
    <t>D2 (Unnamed)</t>
  </si>
  <si>
    <t>D3 (Unnamed)</t>
  </si>
  <si>
    <t>D4 (Unnamed)</t>
  </si>
  <si>
    <t>D5 (Unnamed)</t>
  </si>
  <si>
    <t>D6 (Unnamed)</t>
  </si>
  <si>
    <t>D7 (Unnamed)</t>
  </si>
  <si>
    <t>D8 (Unnamed)</t>
  </si>
  <si>
    <t>D9 (Unnamed)</t>
  </si>
  <si>
    <t>D10 (Unnamed)</t>
  </si>
  <si>
    <t>D11 (Unnamed)</t>
  </si>
  <si>
    <t>D12 (Unnamed)</t>
  </si>
  <si>
    <t>E</t>
  </si>
  <si>
    <t>E1 (Unnamed)</t>
  </si>
  <si>
    <t>E2 (Unnamed)</t>
  </si>
  <si>
    <t>E3 (Unnamed)</t>
  </si>
  <si>
    <t>E4 (Unnamed)</t>
  </si>
  <si>
    <t>E5 (Unnamed)</t>
  </si>
  <si>
    <t>E6 (Unnamed)</t>
  </si>
  <si>
    <t>E7 (Unnamed)</t>
  </si>
  <si>
    <t>E8 (Unnamed)</t>
  </si>
  <si>
    <t>E9 (Unnamed)</t>
  </si>
  <si>
    <t>E10 (Unnamed)</t>
  </si>
  <si>
    <t>E11 (Unnamed)</t>
  </si>
  <si>
    <t>E12 (Unnamed)</t>
  </si>
  <si>
    <t>F</t>
  </si>
  <si>
    <t>F1 (Unnamed)</t>
  </si>
  <si>
    <t>F2 (Unnamed)</t>
  </si>
  <si>
    <t>F3 (Unnamed)</t>
  </si>
  <si>
    <t>F4 (Unnamed)</t>
  </si>
  <si>
    <t>F5 (Unnamed)</t>
  </si>
  <si>
    <t>F6 (Unnamed)</t>
  </si>
  <si>
    <t>F7 (Unnamed)</t>
  </si>
  <si>
    <t>F8 (Unnamed)</t>
  </si>
  <si>
    <t>F9 (Unnamed)</t>
  </si>
  <si>
    <t>F10 (Unnamed)</t>
  </si>
  <si>
    <t>F11 (Unnamed)</t>
  </si>
  <si>
    <t>F12 (Unnamed)</t>
  </si>
  <si>
    <t>G</t>
  </si>
  <si>
    <t>G1 (Unnamed)</t>
  </si>
  <si>
    <t>G2 (Unnamed)</t>
  </si>
  <si>
    <t>G3 (Unnamed)</t>
  </si>
  <si>
    <t>G4 (Unnamed)</t>
  </si>
  <si>
    <t>G5 (Unnamed)</t>
  </si>
  <si>
    <t>G6 (Unnamed)</t>
  </si>
  <si>
    <t>G7 (Unnamed)</t>
  </si>
  <si>
    <t>G8 (Unnamed)</t>
  </si>
  <si>
    <t>G9 (Unnamed)</t>
  </si>
  <si>
    <t>G10 (Unnamed)</t>
  </si>
  <si>
    <t>G11 (Unnamed)</t>
  </si>
  <si>
    <t>G12 (Unnamed)</t>
  </si>
  <si>
    <t>H</t>
  </si>
  <si>
    <t>H1 (Unnamed)</t>
  </si>
  <si>
    <t>H2 (Unnamed)</t>
  </si>
  <si>
    <t>H3 (Unnamed)</t>
  </si>
  <si>
    <t>H4 (Unnamed)</t>
  </si>
  <si>
    <t>H5 (Unnamed)</t>
  </si>
  <si>
    <t>H6 (Unnamed)</t>
  </si>
  <si>
    <t>H7 (Unnamed)</t>
  </si>
  <si>
    <t>H8 (Unnamed)</t>
  </si>
  <si>
    <t>H9 (Unnamed)</t>
  </si>
  <si>
    <t>H10 (Unnamed)</t>
  </si>
  <si>
    <t>H11 (Unnamed)</t>
  </si>
  <si>
    <t>H12 (Unnamed)</t>
  </si>
  <si>
    <t>Set of Parameters:</t>
  </si>
  <si>
    <t>Set #1:</t>
  </si>
  <si>
    <t>Measuring method: Single Point</t>
  </si>
  <si>
    <t>Analysis: Luminescence</t>
  </si>
  <si>
    <t>PMT Voltage: 400 V</t>
  </si>
  <si>
    <t>Wavelengths: 490,0/528,0 nm</t>
  </si>
  <si>
    <t>Bandwidths: 10,0/10,0 nm</t>
  </si>
  <si>
    <t>Shaking duration: 5 sec</t>
  </si>
  <si>
    <t>Shaking movement: Orbital</t>
  </si>
  <si>
    <t>Shaking amplitude: 3 mm</t>
  </si>
  <si>
    <t>Shaking frequency: 10 Hz</t>
  </si>
  <si>
    <t>Calculations:</t>
  </si>
  <si>
    <t>Stage #1: Formula: R1 = R0</t>
  </si>
  <si>
    <t>Stage #2 not used</t>
  </si>
  <si>
    <t>Stage #3 not used</t>
  </si>
  <si>
    <t>Set #2:</t>
  </si>
  <si>
    <t>Wavelengths: 440,0/528,0 nm</t>
  </si>
  <si>
    <t xml:space="preserve"> =========== End of MPR Method ==========</t>
  </si>
  <si>
    <t>Assay Date: 01/08/2024 11:36:56</t>
  </si>
  <si>
    <t>*** RAW DATA ***</t>
  </si>
  <si>
    <t>Set of parameters #1</t>
  </si>
  <si>
    <t>Set of parameters #2</t>
  </si>
  <si>
    <t>*** CALCULATIONS ***</t>
  </si>
  <si>
    <t>STAGE #1</t>
  </si>
  <si>
    <t>Date: 01/08/2024 11:44:14</t>
  </si>
  <si>
    <t>Assay Date: 01/08/2024 11:40:47</t>
  </si>
  <si>
    <t>Date: 01/08/2024 11:51:54</t>
  </si>
  <si>
    <t>Assay Date: 01/08/2024 11:46:36</t>
  </si>
  <si>
    <t>Date: 01/08/2024 12:06:09</t>
  </si>
  <si>
    <t>Assay Date: 01/08/2024 11:55:36</t>
  </si>
  <si>
    <t>Date: 01/08/2024 12:19:47</t>
  </si>
  <si>
    <t>Assay Date: 01/08/2024 12:06:26</t>
  </si>
  <si>
    <t>Date: 01/08/2024 12:34:34</t>
  </si>
  <si>
    <t>Assay Date: 01/08/2024 12:20:33</t>
  </si>
  <si>
    <t>Date: 01/08/2024 13:02:05</t>
  </si>
  <si>
    <t>Assay Date: 01/08/2024 12:34:53</t>
  </si>
  <si>
    <t>Date: 01/08/2024 13:06:35</t>
  </si>
  <si>
    <t>Assay Date: 01/08/2024 13:02:21</t>
  </si>
  <si>
    <t>recup</t>
  </si>
  <si>
    <t>charge</t>
  </si>
  <si>
    <t>calib 6</t>
  </si>
  <si>
    <t>calib 6.3</t>
  </si>
  <si>
    <t>calib 6.5</t>
  </si>
  <si>
    <t>calib 6.9</t>
  </si>
  <si>
    <t>calib 7.17</t>
  </si>
  <si>
    <t>calib 7.4</t>
  </si>
  <si>
    <t>moyenne ratio calib nig</t>
  </si>
  <si>
    <t>fluo</t>
  </si>
  <si>
    <t>pH</t>
  </si>
  <si>
    <t>evolution en focntion du temps</t>
  </si>
  <si>
    <t xml:space="preserve">recup </t>
  </si>
  <si>
    <t>temps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</si>
</sst>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333333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0" xfId="0" applyFont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t0!$B$136:$B$141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t0!$C$136:$C$141</c:f>
              <c:numCache>
                <c:formatCode>General</c:formatCode>
                <c:ptCount val="6"/>
                <c:pt idx="0">
                  <c:v>1.901316046998669</c:v>
                </c:pt>
                <c:pt idx="1">
                  <c:v>2.462586994840183</c:v>
                </c:pt>
                <c:pt idx="2">
                  <c:v>3.487175348113206</c:v>
                </c:pt>
                <c:pt idx="3">
                  <c:v>3.487175348113206</c:v>
                </c:pt>
                <c:pt idx="4">
                  <c:v>3.978150057648875</c:v>
                </c:pt>
                <c:pt idx="5">
                  <c:v>4.809198358463353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72408"/>
        <c:axId val="2114369224"/>
      </c:scatterChart>
      <c:valAx>
        <c:axId val="211437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69224"/>
        <c:crosses val="autoZero"/>
        <c:crossBetween val="midCat"/>
      </c:valAx>
      <c:valAx>
        <c:axId val="211436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7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t5min!$B$136:$B$141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t5min!$C$136:$C$141</c:f>
              <c:numCache>
                <c:formatCode>General</c:formatCode>
                <c:ptCount val="6"/>
                <c:pt idx="0">
                  <c:v>1.94508298745684</c:v>
                </c:pt>
                <c:pt idx="1">
                  <c:v>2.383109768694583</c:v>
                </c:pt>
                <c:pt idx="2">
                  <c:v>3.527917574630914</c:v>
                </c:pt>
                <c:pt idx="3">
                  <c:v>3.527917574630914</c:v>
                </c:pt>
                <c:pt idx="4">
                  <c:v>4.24425785686489</c:v>
                </c:pt>
                <c:pt idx="5">
                  <c:v>4.850912338908877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06744"/>
        <c:axId val="2102098232"/>
      </c:scatterChart>
      <c:valAx>
        <c:axId val="21124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98232"/>
        <c:crosses val="autoZero"/>
        <c:crossBetween val="midCat"/>
      </c:valAx>
      <c:valAx>
        <c:axId val="210209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406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t10min!$B$136:$B$141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t10min!$C$136:$C$141</c:f>
              <c:numCache>
                <c:formatCode>General</c:formatCode>
                <c:ptCount val="6"/>
                <c:pt idx="0">
                  <c:v>1.952281575760278</c:v>
                </c:pt>
                <c:pt idx="1">
                  <c:v>2.444466092476943</c:v>
                </c:pt>
                <c:pt idx="2">
                  <c:v>3.6425085155592</c:v>
                </c:pt>
                <c:pt idx="3">
                  <c:v>3.6425085155592</c:v>
                </c:pt>
                <c:pt idx="4">
                  <c:v>4.311159022963531</c:v>
                </c:pt>
                <c:pt idx="5">
                  <c:v>4.846832874563967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35528"/>
        <c:axId val="2112530696"/>
      </c:scatterChart>
      <c:valAx>
        <c:axId val="211183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30696"/>
        <c:crosses val="autoZero"/>
        <c:crossBetween val="midCat"/>
      </c:valAx>
      <c:valAx>
        <c:axId val="21125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3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t20min!$B$136:$B$141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t20min!$C$136:$C$141</c:f>
              <c:numCache>
                <c:formatCode>General</c:formatCode>
                <c:ptCount val="6"/>
                <c:pt idx="0">
                  <c:v>1.946243627350578</c:v>
                </c:pt>
                <c:pt idx="1">
                  <c:v>2.399187562023705</c:v>
                </c:pt>
                <c:pt idx="2">
                  <c:v>3.764434234384654</c:v>
                </c:pt>
                <c:pt idx="3">
                  <c:v>3.764434234384654</c:v>
                </c:pt>
                <c:pt idx="4">
                  <c:v>4.411267966959123</c:v>
                </c:pt>
                <c:pt idx="5">
                  <c:v>4.952770078656224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66680"/>
        <c:axId val="2111259080"/>
      </c:scatterChart>
      <c:valAx>
        <c:axId val="21112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259080"/>
        <c:crosses val="autoZero"/>
        <c:crossBetween val="midCat"/>
      </c:valAx>
      <c:valAx>
        <c:axId val="211125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6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T30min!$B$136:$B$141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T30min!$C$136:$C$141</c:f>
              <c:numCache>
                <c:formatCode>General</c:formatCode>
                <c:ptCount val="6"/>
                <c:pt idx="0">
                  <c:v>1.944908111160715</c:v>
                </c:pt>
                <c:pt idx="1">
                  <c:v>2.388289169214933</c:v>
                </c:pt>
                <c:pt idx="2">
                  <c:v>3.799754330117352</c:v>
                </c:pt>
                <c:pt idx="3">
                  <c:v>3.799754330117352</c:v>
                </c:pt>
                <c:pt idx="4">
                  <c:v>4.126445995129737</c:v>
                </c:pt>
                <c:pt idx="5">
                  <c:v>5.043542136432704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96856"/>
        <c:axId val="2115656376"/>
      </c:scatterChart>
      <c:valAx>
        <c:axId val="211559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56376"/>
        <c:crosses val="autoZero"/>
        <c:crossBetween val="midCat"/>
      </c:valAx>
      <c:valAx>
        <c:axId val="211565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9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T45min!$B$136:$B$141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T45min!$C$136:$C$141</c:f>
              <c:numCache>
                <c:formatCode>General</c:formatCode>
                <c:ptCount val="6"/>
                <c:pt idx="0">
                  <c:v>1.955571869868647</c:v>
                </c:pt>
                <c:pt idx="1">
                  <c:v>2.43374478368516</c:v>
                </c:pt>
                <c:pt idx="2">
                  <c:v>3.997009707582201</c:v>
                </c:pt>
                <c:pt idx="3">
                  <c:v>3.997009707582201</c:v>
                </c:pt>
                <c:pt idx="4">
                  <c:v>4.373896292847475</c:v>
                </c:pt>
                <c:pt idx="5">
                  <c:v>5.299202114813665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51752"/>
        <c:axId val="2114950328"/>
      </c:scatterChart>
      <c:valAx>
        <c:axId val="211495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950328"/>
        <c:crosses val="autoZero"/>
        <c:crossBetween val="midCat"/>
      </c:valAx>
      <c:valAx>
        <c:axId val="21149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5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'T60 min'!$B$136:$B$141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'T60 min'!$C$136:$C$141</c:f>
              <c:numCache>
                <c:formatCode>General</c:formatCode>
                <c:ptCount val="6"/>
                <c:pt idx="0">
                  <c:v>1.970326367769349</c:v>
                </c:pt>
                <c:pt idx="1">
                  <c:v>2.491151708939213</c:v>
                </c:pt>
                <c:pt idx="2">
                  <c:v>3.919283587051961</c:v>
                </c:pt>
                <c:pt idx="3">
                  <c:v>3.919283587051961</c:v>
                </c:pt>
                <c:pt idx="4">
                  <c:v>4.265239271618009</c:v>
                </c:pt>
                <c:pt idx="5">
                  <c:v>4.922030316758689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12680"/>
        <c:axId val="2112211256"/>
      </c:scatterChart>
      <c:valAx>
        <c:axId val="21122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211256"/>
        <c:crosses val="autoZero"/>
        <c:crossBetween val="midCat"/>
      </c:valAx>
      <c:valAx>
        <c:axId val="211221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1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T90min!$B$136:$B$141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T90min!$C$136:$C$141</c:f>
              <c:numCache>
                <c:formatCode>General</c:formatCode>
                <c:ptCount val="6"/>
                <c:pt idx="0">
                  <c:v>1.93514847725374</c:v>
                </c:pt>
                <c:pt idx="1">
                  <c:v>2.376661939289401</c:v>
                </c:pt>
                <c:pt idx="2">
                  <c:v>3.955627140746189</c:v>
                </c:pt>
                <c:pt idx="3">
                  <c:v>3.955627140746189</c:v>
                </c:pt>
                <c:pt idx="4">
                  <c:v>4.526976398860478</c:v>
                </c:pt>
                <c:pt idx="5">
                  <c:v>5.166825242537493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40840"/>
        <c:axId val="2100943704"/>
      </c:scatterChart>
      <c:valAx>
        <c:axId val="210094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943704"/>
        <c:crosses val="autoZero"/>
        <c:crossBetween val="midCat"/>
      </c:valAx>
      <c:valAx>
        <c:axId val="210094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4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recap!$B$6</c:f>
              <c:strCache>
                <c:ptCount val="1"/>
                <c:pt idx="0">
                  <c:v>charge</c:v>
                </c:pt>
              </c:strCache>
            </c:strRef>
          </c:tx>
          <c:spPr>
            <a:ln w="47625">
              <a:noFill/>
            </a:ln>
          </c:spPr>
          <c:xVal>
            <c:numRef>
              <c:f>recap!$A$7:$A$15</c:f>
              <c:numCache>
                <c:formatCode>General</c:formatCode>
                <c:ptCount val="9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45.0</c:v>
                </c:pt>
                <c:pt idx="7">
                  <c:v>60.0</c:v>
                </c:pt>
                <c:pt idx="8">
                  <c:v>90.0</c:v>
                </c:pt>
              </c:numCache>
            </c:numRef>
          </c:xVal>
          <c:yVal>
            <c:numRef>
              <c:f>recap!$B$7:$B$15</c:f>
              <c:numCache>
                <c:formatCode>General</c:formatCode>
                <c:ptCount val="9"/>
                <c:pt idx="1">
                  <c:v>8.031746552086264</c:v>
                </c:pt>
                <c:pt idx="2">
                  <c:v>7.778175341844337</c:v>
                </c:pt>
                <c:pt idx="3">
                  <c:v>7.626563954594042</c:v>
                </c:pt>
                <c:pt idx="4">
                  <c:v>7.512490677708057</c:v>
                </c:pt>
                <c:pt idx="5">
                  <c:v>7.463028853026535</c:v>
                </c:pt>
                <c:pt idx="6">
                  <c:v>7.302549078810973</c:v>
                </c:pt>
                <c:pt idx="7">
                  <c:v>7.381420313004216</c:v>
                </c:pt>
                <c:pt idx="8">
                  <c:v>7.259740060520605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recap!$C$6</c:f>
              <c:strCache>
                <c:ptCount val="1"/>
                <c:pt idx="0">
                  <c:v>recup </c:v>
                </c:pt>
              </c:strCache>
            </c:strRef>
          </c:tx>
          <c:spPr>
            <a:ln w="47625">
              <a:noFill/>
            </a:ln>
          </c:spPr>
          <c:xVal>
            <c:numRef>
              <c:f>recap!$A$7:$A$15</c:f>
              <c:numCache>
                <c:formatCode>General</c:formatCode>
                <c:ptCount val="9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45.0</c:v>
                </c:pt>
                <c:pt idx="7">
                  <c:v>60.0</c:v>
                </c:pt>
                <c:pt idx="8">
                  <c:v>90.0</c:v>
                </c:pt>
              </c:numCache>
            </c:numRef>
          </c:xVal>
          <c:yVal>
            <c:numRef>
              <c:f>recap!$C$7:$C$15</c:f>
              <c:numCache>
                <c:formatCode>General</c:formatCode>
                <c:ptCount val="9"/>
                <c:pt idx="1">
                  <c:v>7.894628444787508</c:v>
                </c:pt>
                <c:pt idx="2">
                  <c:v>7.829564120467456</c:v>
                </c:pt>
                <c:pt idx="3">
                  <c:v>7.766807926833345</c:v>
                </c:pt>
                <c:pt idx="4">
                  <c:v>7.69156606094233</c:v>
                </c:pt>
                <c:pt idx="5">
                  <c:v>7.792509644477119</c:v>
                </c:pt>
                <c:pt idx="6">
                  <c:v>7.469158842845517</c:v>
                </c:pt>
                <c:pt idx="7">
                  <c:v>7.710757793850482</c:v>
                </c:pt>
                <c:pt idx="8">
                  <c:v>7.631826174938657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5112"/>
        <c:axId val="2115989176"/>
      </c:scatterChart>
      <c:valAx>
        <c:axId val="211563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89176"/>
        <c:crosses val="autoZero"/>
        <c:crossBetween val="midCat"/>
      </c:valAx>
      <c:valAx>
        <c:axId val="211598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3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126</xdr:row>
      <xdr:rowOff>165100</xdr:rowOff>
    </xdr:from>
    <xdr:to>
      <xdr:col>17</xdr:col>
      <xdr:colOff>171450</xdr:colOff>
      <xdr:row>140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114</xdr:row>
      <xdr:rowOff>152400</xdr:rowOff>
    </xdr:from>
    <xdr:to>
      <xdr:col>15</xdr:col>
      <xdr:colOff>44450</xdr:colOff>
      <xdr:row>129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135</xdr:row>
      <xdr:rowOff>88900</xdr:rowOff>
    </xdr:from>
    <xdr:to>
      <xdr:col>14</xdr:col>
      <xdr:colOff>615950</xdr:colOff>
      <xdr:row>149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131</xdr:row>
      <xdr:rowOff>88900</xdr:rowOff>
    </xdr:from>
    <xdr:to>
      <xdr:col>15</xdr:col>
      <xdr:colOff>234950</xdr:colOff>
      <xdr:row>145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137</xdr:row>
      <xdr:rowOff>25400</xdr:rowOff>
    </xdr:from>
    <xdr:to>
      <xdr:col>14</xdr:col>
      <xdr:colOff>450850</xdr:colOff>
      <xdr:row>151</xdr:row>
      <xdr:rowOff>50800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138</xdr:row>
      <xdr:rowOff>114300</xdr:rowOff>
    </xdr:from>
    <xdr:to>
      <xdr:col>16</xdr:col>
      <xdr:colOff>781050</xdr:colOff>
      <xdr:row>152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132</xdr:row>
      <xdr:rowOff>12700</xdr:rowOff>
    </xdr:from>
    <xdr:to>
      <xdr:col>14</xdr:col>
      <xdr:colOff>654050</xdr:colOff>
      <xdr:row>146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131</xdr:row>
      <xdr:rowOff>114300</xdr:rowOff>
    </xdr:from>
    <xdr:to>
      <xdr:col>15</xdr:col>
      <xdr:colOff>457200</xdr:colOff>
      <xdr:row>145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114300</xdr:rowOff>
    </xdr:from>
    <xdr:to>
      <xdr:col>17</xdr:col>
      <xdr:colOff>254000</xdr:colOff>
      <xdr:row>36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2" workbookViewId="0">
      <selection activeCell="G136" sqref="G136:G138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137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0.45200000000000001</v>
      </c>
      <c r="C65">
        <v>0.432</v>
      </c>
      <c r="D65">
        <v>0.46899999999999997</v>
      </c>
      <c r="E65">
        <v>0.46899999999999997</v>
      </c>
      <c r="F65">
        <v>0.47199999999999998</v>
      </c>
      <c r="G65">
        <v>0.40400000000000003</v>
      </c>
      <c r="H65">
        <v>0.23400000000000001</v>
      </c>
      <c r="I65">
        <v>0.248</v>
      </c>
      <c r="J65">
        <v>0.28999999999999998</v>
      </c>
      <c r="K65">
        <v>0.34499999999999997</v>
      </c>
      <c r="L65">
        <v>0.36299999999999999</v>
      </c>
      <c r="M65">
        <v>0.39600000000000002</v>
      </c>
    </row>
    <row r="66" spans="1:13">
      <c r="A66" t="s">
        <v>28</v>
      </c>
      <c r="B66">
        <v>0.38200000000000001</v>
      </c>
      <c r="C66">
        <v>0.47599999999999998</v>
      </c>
      <c r="D66">
        <v>0.46899999999999997</v>
      </c>
      <c r="E66">
        <v>0.45500000000000002</v>
      </c>
      <c r="F66">
        <v>0.44500000000000001</v>
      </c>
      <c r="G66">
        <v>0.36799999999999999</v>
      </c>
      <c r="H66">
        <v>0.20300000000000001</v>
      </c>
      <c r="I66">
        <v>0.23699999999999999</v>
      </c>
      <c r="J66">
        <v>0.23799999999999999</v>
      </c>
      <c r="K66">
        <v>0.34499999999999997</v>
      </c>
      <c r="L66">
        <v>0.33800000000000002</v>
      </c>
      <c r="M66">
        <v>0.33300000000000002</v>
      </c>
    </row>
    <row r="67" spans="1:13">
      <c r="A67" t="s">
        <v>41</v>
      </c>
      <c r="B67">
        <v>0.42199999999999999</v>
      </c>
      <c r="C67">
        <v>0.40500000000000003</v>
      </c>
      <c r="D67">
        <v>0.41599999999999998</v>
      </c>
      <c r="E67">
        <v>0.38900000000000001</v>
      </c>
      <c r="F67">
        <v>0.40600000000000003</v>
      </c>
      <c r="G67">
        <v>0.35799999999999998</v>
      </c>
      <c r="H67">
        <v>0.19900000000000001</v>
      </c>
      <c r="I67">
        <v>0.20499999999999999</v>
      </c>
      <c r="J67">
        <v>0.23100000000000001</v>
      </c>
      <c r="K67">
        <v>0.30199999999999999</v>
      </c>
      <c r="L67">
        <v>0.33100000000000002</v>
      </c>
      <c r="M67">
        <v>0.38500000000000001</v>
      </c>
    </row>
    <row r="68" spans="1:13">
      <c r="A68" t="s">
        <v>54</v>
      </c>
      <c r="B68">
        <v>0.371</v>
      </c>
      <c r="C68">
        <v>0.35699999999999998</v>
      </c>
      <c r="D68">
        <v>0.378</v>
      </c>
      <c r="E68">
        <v>0.34899999999999998</v>
      </c>
      <c r="F68">
        <v>0.379</v>
      </c>
      <c r="G68">
        <v>0.33800000000000002</v>
      </c>
      <c r="H68">
        <v>6.5000000000000002E-2</v>
      </c>
      <c r="I68">
        <v>0.21299999999999999</v>
      </c>
      <c r="J68">
        <v>0.224</v>
      </c>
      <c r="K68">
        <v>0.29399999999999998</v>
      </c>
      <c r="L68">
        <v>0.28100000000000003</v>
      </c>
      <c r="M68">
        <v>0.217</v>
      </c>
    </row>
    <row r="69" spans="1:13">
      <c r="A69" t="s">
        <v>67</v>
      </c>
      <c r="B69">
        <v>0.41899999999999998</v>
      </c>
      <c r="C69">
        <v>0.376</v>
      </c>
      <c r="D69">
        <v>0.35899999999999999</v>
      </c>
      <c r="E69">
        <v>0.34799999999999998</v>
      </c>
      <c r="F69">
        <v>0.36799999999999999</v>
      </c>
      <c r="G69">
        <v>0.32400000000000001</v>
      </c>
      <c r="H69">
        <v>0.187</v>
      </c>
      <c r="I69">
        <v>0.20399999999999999</v>
      </c>
      <c r="J69">
        <v>0.24099999999999999</v>
      </c>
      <c r="K69">
        <v>0.3</v>
      </c>
      <c r="L69">
        <v>0.32200000000000001</v>
      </c>
      <c r="M69">
        <v>0.35699999999999998</v>
      </c>
    </row>
    <row r="70" spans="1:13">
      <c r="A70" t="s">
        <v>80</v>
      </c>
      <c r="B70">
        <v>0.35399999999999998</v>
      </c>
      <c r="C70">
        <v>0.35</v>
      </c>
      <c r="D70">
        <v>0.36499999999999999</v>
      </c>
      <c r="E70">
        <v>0.32900000000000001</v>
      </c>
      <c r="F70">
        <v>0.371</v>
      </c>
      <c r="G70">
        <v>0.30299999999999999</v>
      </c>
      <c r="H70">
        <v>0.191</v>
      </c>
      <c r="I70">
        <v>0.17799999999999999</v>
      </c>
      <c r="J70">
        <v>0.20699999999999999</v>
      </c>
      <c r="K70">
        <v>0.28499999999999998</v>
      </c>
      <c r="L70">
        <v>0.3</v>
      </c>
      <c r="M70">
        <v>0.27</v>
      </c>
    </row>
    <row r="71" spans="1:13">
      <c r="A71" t="s">
        <v>93</v>
      </c>
      <c r="B71">
        <v>0.35099999999999998</v>
      </c>
      <c r="C71">
        <v>0.33300000000000002</v>
      </c>
      <c r="D71">
        <v>0.32600000000000001</v>
      </c>
      <c r="E71">
        <v>0.312</v>
      </c>
      <c r="F71">
        <v>0.33200000000000002</v>
      </c>
      <c r="G71">
        <v>0.28000000000000003</v>
      </c>
      <c r="H71">
        <v>0.188</v>
      </c>
      <c r="I71">
        <v>0.19900000000000001</v>
      </c>
      <c r="J71">
        <v>0.23100000000000001</v>
      </c>
      <c r="K71">
        <v>0.27600000000000002</v>
      </c>
      <c r="L71">
        <v>0.28599999999999998</v>
      </c>
      <c r="M71">
        <v>0.33200000000000002</v>
      </c>
    </row>
    <row r="72" spans="1:13">
      <c r="A72" t="s">
        <v>106</v>
      </c>
      <c r="B72">
        <v>0.27700000000000002</v>
      </c>
      <c r="C72">
        <v>0.35699999999999998</v>
      </c>
      <c r="D72">
        <v>0.33200000000000002</v>
      </c>
      <c r="E72">
        <v>0.34100000000000003</v>
      </c>
      <c r="F72">
        <v>0.32500000000000001</v>
      </c>
      <c r="G72">
        <v>0.27300000000000002</v>
      </c>
      <c r="H72">
        <v>0.154</v>
      </c>
      <c r="I72">
        <v>0.19600000000000001</v>
      </c>
      <c r="J72">
        <v>0.215</v>
      </c>
      <c r="K72">
        <v>0.23799999999999999</v>
      </c>
      <c r="L72">
        <v>0.26</v>
      </c>
      <c r="M72">
        <v>0.27100000000000002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7.5999999999999998E-2</v>
      </c>
      <c r="C77">
        <v>7.2999999999999995E-2</v>
      </c>
      <c r="D77">
        <v>7.8E-2</v>
      </c>
      <c r="E77">
        <v>7.5999999999999998E-2</v>
      </c>
      <c r="F77">
        <v>8.5000000000000006E-2</v>
      </c>
      <c r="G77">
        <v>6.2E-2</v>
      </c>
      <c r="H77">
        <v>0.11</v>
      </c>
      <c r="I77">
        <v>9.5000000000000001E-2</v>
      </c>
      <c r="J77">
        <v>9.6000000000000002E-2</v>
      </c>
      <c r="K77">
        <v>0.1</v>
      </c>
      <c r="L77">
        <v>0.09</v>
      </c>
      <c r="M77">
        <v>8.1000000000000003E-2</v>
      </c>
    </row>
    <row r="78" spans="1:13">
      <c r="A78" t="s">
        <v>28</v>
      </c>
      <c r="B78">
        <v>6.0999999999999999E-2</v>
      </c>
      <c r="C78">
        <v>7.6999999999999999E-2</v>
      </c>
      <c r="D78">
        <v>7.3999999999999996E-2</v>
      </c>
      <c r="E78">
        <v>7.2999999999999995E-2</v>
      </c>
      <c r="F78">
        <v>8.2000000000000003E-2</v>
      </c>
      <c r="G78">
        <v>5.8000000000000003E-2</v>
      </c>
      <c r="H78">
        <v>9.5000000000000001E-2</v>
      </c>
      <c r="I78">
        <v>9.0999999999999998E-2</v>
      </c>
      <c r="J78">
        <v>0.09</v>
      </c>
      <c r="K78">
        <v>9.8000000000000004E-2</v>
      </c>
      <c r="L78">
        <v>7.8E-2</v>
      </c>
      <c r="M78">
        <v>7.2999999999999995E-2</v>
      </c>
    </row>
    <row r="79" spans="1:13">
      <c r="A79" t="s">
        <v>41</v>
      </c>
      <c r="B79">
        <v>0.08</v>
      </c>
      <c r="C79">
        <v>6.9000000000000006E-2</v>
      </c>
      <c r="D79">
        <v>7.0999999999999994E-2</v>
      </c>
      <c r="E79">
        <v>6.4000000000000001E-2</v>
      </c>
      <c r="F79">
        <v>7.5999999999999998E-2</v>
      </c>
      <c r="G79">
        <v>5.0999999999999997E-2</v>
      </c>
      <c r="H79">
        <v>0.09</v>
      </c>
      <c r="I79">
        <v>8.4000000000000005E-2</v>
      </c>
      <c r="J79">
        <v>0.08</v>
      </c>
      <c r="K79">
        <v>8.8999999999999996E-2</v>
      </c>
      <c r="L79">
        <v>8.3000000000000004E-2</v>
      </c>
      <c r="M79">
        <v>7.1999999999999995E-2</v>
      </c>
    </row>
    <row r="80" spans="1:13">
      <c r="A80" t="s">
        <v>54</v>
      </c>
      <c r="B80">
        <v>7.1999999999999995E-2</v>
      </c>
      <c r="C80">
        <v>6.0999999999999999E-2</v>
      </c>
      <c r="D80">
        <v>6.5000000000000002E-2</v>
      </c>
      <c r="E80">
        <v>6.2E-2</v>
      </c>
      <c r="F80">
        <v>7.1999999999999995E-2</v>
      </c>
      <c r="G80">
        <v>5.6000000000000001E-2</v>
      </c>
      <c r="H80">
        <v>8.6999999999999994E-2</v>
      </c>
      <c r="I80">
        <v>8.4000000000000005E-2</v>
      </c>
      <c r="J80">
        <v>8.3000000000000004E-2</v>
      </c>
      <c r="K80">
        <v>8.4000000000000005E-2</v>
      </c>
      <c r="L80">
        <v>7.2999999999999995E-2</v>
      </c>
      <c r="M80">
        <v>5.0999999999999997E-2</v>
      </c>
    </row>
    <row r="81" spans="1:13">
      <c r="A81" t="s">
        <v>67</v>
      </c>
      <c r="B81">
        <v>7.8E-2</v>
      </c>
      <c r="C81">
        <v>0.06</v>
      </c>
      <c r="D81">
        <v>7.0000000000000007E-2</v>
      </c>
      <c r="E81">
        <v>5.8999999999999997E-2</v>
      </c>
      <c r="F81">
        <v>7.6999999999999999E-2</v>
      </c>
      <c r="G81">
        <v>4.5999999999999999E-2</v>
      </c>
      <c r="H81">
        <v>9.0999999999999998E-2</v>
      </c>
      <c r="I81">
        <v>9.1999999999999998E-2</v>
      </c>
      <c r="J81">
        <v>8.4000000000000005E-2</v>
      </c>
      <c r="K81">
        <v>8.1000000000000003E-2</v>
      </c>
      <c r="L81">
        <v>8.1000000000000003E-2</v>
      </c>
      <c r="M81">
        <v>7.4999999999999997E-2</v>
      </c>
    </row>
    <row r="82" spans="1:13">
      <c r="A82" t="s">
        <v>80</v>
      </c>
      <c r="B82">
        <v>0.06</v>
      </c>
      <c r="C82">
        <v>5.8999999999999997E-2</v>
      </c>
      <c r="D82">
        <v>6.0999999999999999E-2</v>
      </c>
      <c r="E82">
        <v>6.2E-2</v>
      </c>
      <c r="F82">
        <v>7.0000000000000007E-2</v>
      </c>
      <c r="G82">
        <v>5.5E-2</v>
      </c>
      <c r="H82">
        <v>9.4E-2</v>
      </c>
      <c r="I82">
        <v>7.5999999999999998E-2</v>
      </c>
      <c r="J82">
        <v>7.2999999999999995E-2</v>
      </c>
      <c r="K82">
        <v>8.4000000000000005E-2</v>
      </c>
      <c r="L82">
        <v>0.08</v>
      </c>
      <c r="M82">
        <v>5.6000000000000001E-2</v>
      </c>
    </row>
    <row r="83" spans="1:13">
      <c r="A83" t="s">
        <v>93</v>
      </c>
      <c r="B83">
        <v>7.0000000000000007E-2</v>
      </c>
      <c r="C83">
        <v>6.2E-2</v>
      </c>
      <c r="D83">
        <v>5.8999999999999997E-2</v>
      </c>
      <c r="E83">
        <v>5.5E-2</v>
      </c>
      <c r="F83">
        <v>7.0999999999999994E-2</v>
      </c>
      <c r="G83">
        <v>4.9000000000000002E-2</v>
      </c>
      <c r="H83">
        <v>9.4E-2</v>
      </c>
      <c r="I83">
        <v>0.08</v>
      </c>
      <c r="J83">
        <v>7.4999999999999997E-2</v>
      </c>
      <c r="K83">
        <v>0.08</v>
      </c>
      <c r="L83">
        <v>7.2999999999999995E-2</v>
      </c>
      <c r="M83">
        <v>6.6000000000000003E-2</v>
      </c>
    </row>
    <row r="84" spans="1:13">
      <c r="A84" t="s">
        <v>106</v>
      </c>
      <c r="B84">
        <v>5.7000000000000002E-2</v>
      </c>
      <c r="C84">
        <v>7.1999999999999995E-2</v>
      </c>
      <c r="D84">
        <v>6.0999999999999999E-2</v>
      </c>
      <c r="E84">
        <v>0.06</v>
      </c>
      <c r="F84">
        <v>5.5E-2</v>
      </c>
      <c r="G84">
        <v>4.8000000000000001E-2</v>
      </c>
      <c r="H84">
        <v>7.2999999999999995E-2</v>
      </c>
      <c r="I84">
        <v>8.1000000000000003E-2</v>
      </c>
      <c r="J84">
        <v>6.7000000000000004E-2</v>
      </c>
      <c r="K84">
        <v>7.1999999999999995E-2</v>
      </c>
      <c r="L84">
        <v>6.8000000000000005E-2</v>
      </c>
      <c r="M84">
        <v>5.7000000000000002E-2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0.45</v>
      </c>
      <c r="C94">
        <v>0.43</v>
      </c>
      <c r="D94">
        <v>0.47</v>
      </c>
      <c r="E94">
        <v>0.47</v>
      </c>
      <c r="F94">
        <v>0.47</v>
      </c>
      <c r="G94">
        <v>0.4</v>
      </c>
      <c r="H94">
        <v>0.23</v>
      </c>
      <c r="I94">
        <v>0.25</v>
      </c>
      <c r="J94">
        <v>0.28999999999999998</v>
      </c>
      <c r="K94">
        <v>0.34</v>
      </c>
      <c r="L94">
        <v>0.36</v>
      </c>
      <c r="M94">
        <v>0.4</v>
      </c>
    </row>
    <row r="95" spans="1:13">
      <c r="A95" t="s">
        <v>28</v>
      </c>
      <c r="B95">
        <v>0.38</v>
      </c>
      <c r="C95">
        <v>0.48</v>
      </c>
      <c r="D95">
        <v>0.47</v>
      </c>
      <c r="E95">
        <v>0.45</v>
      </c>
      <c r="F95">
        <v>0.45</v>
      </c>
      <c r="G95">
        <v>0.37</v>
      </c>
      <c r="H95">
        <v>0.2</v>
      </c>
      <c r="I95">
        <v>0.24</v>
      </c>
      <c r="J95">
        <v>0.24</v>
      </c>
      <c r="K95">
        <v>0.35</v>
      </c>
      <c r="L95">
        <v>0.34</v>
      </c>
      <c r="M95">
        <v>0.33</v>
      </c>
    </row>
    <row r="96" spans="1:13">
      <c r="A96" t="s">
        <v>41</v>
      </c>
      <c r="B96">
        <v>0.42</v>
      </c>
      <c r="C96">
        <v>0.4</v>
      </c>
      <c r="D96">
        <v>0.42</v>
      </c>
      <c r="E96">
        <v>0.39</v>
      </c>
      <c r="F96">
        <v>0.41</v>
      </c>
      <c r="G96">
        <v>0.36</v>
      </c>
      <c r="H96">
        <v>0.2</v>
      </c>
      <c r="I96">
        <v>0.2</v>
      </c>
      <c r="J96">
        <v>0.23</v>
      </c>
      <c r="K96">
        <v>0.3</v>
      </c>
      <c r="L96">
        <v>0.33</v>
      </c>
      <c r="M96">
        <v>0.39</v>
      </c>
    </row>
    <row r="97" spans="1:13">
      <c r="A97" t="s">
        <v>54</v>
      </c>
      <c r="B97">
        <v>0.37</v>
      </c>
      <c r="C97">
        <v>0.36</v>
      </c>
      <c r="D97">
        <v>0.38</v>
      </c>
      <c r="E97">
        <v>0.35</v>
      </c>
      <c r="F97">
        <v>0.38</v>
      </c>
      <c r="G97">
        <v>0.34</v>
      </c>
      <c r="H97">
        <v>0.06</v>
      </c>
      <c r="I97">
        <v>0.21</v>
      </c>
      <c r="J97">
        <v>0.22</v>
      </c>
      <c r="K97">
        <v>0.28999999999999998</v>
      </c>
      <c r="L97">
        <v>0.28000000000000003</v>
      </c>
      <c r="M97">
        <v>0.22</v>
      </c>
    </row>
    <row r="98" spans="1:13">
      <c r="A98" t="s">
        <v>67</v>
      </c>
      <c r="B98">
        <v>0.42</v>
      </c>
      <c r="C98">
        <v>0.38</v>
      </c>
      <c r="D98">
        <v>0.36</v>
      </c>
      <c r="E98">
        <v>0.35</v>
      </c>
      <c r="F98">
        <v>0.37</v>
      </c>
      <c r="G98">
        <v>0.32</v>
      </c>
      <c r="H98">
        <v>0.19</v>
      </c>
      <c r="I98">
        <v>0.2</v>
      </c>
      <c r="J98">
        <v>0.24</v>
      </c>
      <c r="K98">
        <v>0.3</v>
      </c>
      <c r="L98">
        <v>0.32</v>
      </c>
      <c r="M98">
        <v>0.36</v>
      </c>
    </row>
    <row r="99" spans="1:13">
      <c r="A99" t="s">
        <v>80</v>
      </c>
      <c r="B99">
        <v>0.35</v>
      </c>
      <c r="C99">
        <v>0.35</v>
      </c>
      <c r="D99">
        <v>0.37</v>
      </c>
      <c r="E99">
        <v>0.33</v>
      </c>
      <c r="F99">
        <v>0.37</v>
      </c>
      <c r="G99">
        <v>0.3</v>
      </c>
      <c r="H99">
        <v>0.19</v>
      </c>
      <c r="I99">
        <v>0.18</v>
      </c>
      <c r="J99">
        <v>0.21</v>
      </c>
      <c r="K99">
        <v>0.28999999999999998</v>
      </c>
      <c r="L99">
        <v>0.3</v>
      </c>
      <c r="M99">
        <v>0.27</v>
      </c>
    </row>
    <row r="100" spans="1:13">
      <c r="A100" t="s">
        <v>93</v>
      </c>
      <c r="B100">
        <v>0.35</v>
      </c>
      <c r="C100">
        <v>0.33</v>
      </c>
      <c r="D100">
        <v>0.33</v>
      </c>
      <c r="E100">
        <v>0.31</v>
      </c>
      <c r="F100">
        <v>0.33</v>
      </c>
      <c r="G100">
        <v>0.28000000000000003</v>
      </c>
      <c r="H100">
        <v>0.19</v>
      </c>
      <c r="I100">
        <v>0.2</v>
      </c>
      <c r="J100">
        <v>0.23</v>
      </c>
      <c r="K100">
        <v>0.28000000000000003</v>
      </c>
      <c r="L100">
        <v>0.28999999999999998</v>
      </c>
      <c r="M100">
        <v>0.33</v>
      </c>
    </row>
    <row r="101" spans="1:13">
      <c r="A101" t="s">
        <v>106</v>
      </c>
      <c r="B101">
        <v>0.28000000000000003</v>
      </c>
      <c r="C101">
        <v>0.36</v>
      </c>
      <c r="D101">
        <v>0.33</v>
      </c>
      <c r="E101">
        <v>0.34</v>
      </c>
      <c r="F101">
        <v>0.33</v>
      </c>
      <c r="G101">
        <v>0.27</v>
      </c>
      <c r="H101">
        <v>0.15</v>
      </c>
      <c r="I101">
        <v>0.2</v>
      </c>
      <c r="J101">
        <v>0.22</v>
      </c>
      <c r="K101">
        <v>0.24</v>
      </c>
      <c r="L101">
        <v>0.26</v>
      </c>
      <c r="M101">
        <v>0.27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0.08</v>
      </c>
      <c r="C110">
        <v>7.0000000000000007E-2</v>
      </c>
      <c r="D110">
        <v>0.08</v>
      </c>
      <c r="E110">
        <v>0.08</v>
      </c>
      <c r="F110">
        <v>0.08</v>
      </c>
      <c r="G110">
        <v>0.06</v>
      </c>
      <c r="H110">
        <v>0.11</v>
      </c>
      <c r="I110">
        <v>0.1</v>
      </c>
      <c r="J110">
        <v>0.1</v>
      </c>
      <c r="K110">
        <v>0.1</v>
      </c>
      <c r="L110">
        <v>0.09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7.0000000000000007E-2</v>
      </c>
      <c r="E111">
        <v>7.0000000000000007E-2</v>
      </c>
      <c r="F111">
        <v>0.08</v>
      </c>
      <c r="G111">
        <v>0.06</v>
      </c>
      <c r="H111">
        <v>0.09</v>
      </c>
      <c r="I111">
        <v>0.09</v>
      </c>
      <c r="J111">
        <v>0.09</v>
      </c>
      <c r="K111">
        <v>0.1</v>
      </c>
      <c r="L111">
        <v>0.08</v>
      </c>
      <c r="M111">
        <v>7.0000000000000007E-2</v>
      </c>
    </row>
    <row r="112" spans="1:13">
      <c r="A112" t="s">
        <v>41</v>
      </c>
      <c r="B112">
        <v>0.08</v>
      </c>
      <c r="C112">
        <v>7.0000000000000007E-2</v>
      </c>
      <c r="D112">
        <v>7.0000000000000007E-2</v>
      </c>
      <c r="E112">
        <v>0.06</v>
      </c>
      <c r="F112">
        <v>0.08</v>
      </c>
      <c r="G112">
        <v>0.05</v>
      </c>
      <c r="H112">
        <v>0.09</v>
      </c>
      <c r="I112">
        <v>0.08</v>
      </c>
      <c r="J112">
        <v>0.08</v>
      </c>
      <c r="K112">
        <v>0.09</v>
      </c>
      <c r="L112">
        <v>0.08</v>
      </c>
      <c r="M112">
        <v>7.0000000000000007E-2</v>
      </c>
    </row>
    <row r="113" spans="1:13">
      <c r="A113" t="s">
        <v>54</v>
      </c>
      <c r="B113">
        <v>7.0000000000000007E-2</v>
      </c>
      <c r="C113">
        <v>0.06</v>
      </c>
      <c r="D113">
        <v>7.0000000000000007E-2</v>
      </c>
      <c r="E113">
        <v>0.06</v>
      </c>
      <c r="F113">
        <v>7.0000000000000007E-2</v>
      </c>
      <c r="G113">
        <v>0.06</v>
      </c>
      <c r="H113">
        <v>0.09</v>
      </c>
      <c r="I113">
        <v>0.08</v>
      </c>
      <c r="J113">
        <v>0.08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0.08</v>
      </c>
      <c r="C114">
        <v>0.06</v>
      </c>
      <c r="D114">
        <v>7.0000000000000007E-2</v>
      </c>
      <c r="E114">
        <v>0.06</v>
      </c>
      <c r="F114">
        <v>0.08</v>
      </c>
      <c r="G114">
        <v>0.05</v>
      </c>
      <c r="H114">
        <v>0.09</v>
      </c>
      <c r="I114">
        <v>0.09</v>
      </c>
      <c r="J114">
        <v>0.08</v>
      </c>
      <c r="K114">
        <v>0.08</v>
      </c>
      <c r="L114">
        <v>0.08</v>
      </c>
      <c r="M114">
        <v>0.08</v>
      </c>
    </row>
    <row r="115" spans="1:13">
      <c r="A115" t="s">
        <v>80</v>
      </c>
      <c r="B115">
        <v>0.06</v>
      </c>
      <c r="C115">
        <v>0.06</v>
      </c>
      <c r="D115">
        <v>0.06</v>
      </c>
      <c r="E115">
        <v>0.06</v>
      </c>
      <c r="F115">
        <v>7.0000000000000007E-2</v>
      </c>
      <c r="G115">
        <v>0.06</v>
      </c>
      <c r="H115">
        <v>0.09</v>
      </c>
      <c r="I115">
        <v>0.08</v>
      </c>
      <c r="J115">
        <v>7.0000000000000007E-2</v>
      </c>
      <c r="K115">
        <v>0.08</v>
      </c>
      <c r="L115">
        <v>0.08</v>
      </c>
      <c r="M115">
        <v>0.06</v>
      </c>
    </row>
    <row r="116" spans="1:13">
      <c r="A116" t="s">
        <v>93</v>
      </c>
      <c r="B116">
        <v>7.0000000000000007E-2</v>
      </c>
      <c r="C116">
        <v>0.06</v>
      </c>
      <c r="D116">
        <v>0.06</v>
      </c>
      <c r="E116">
        <v>0.05</v>
      </c>
      <c r="F116">
        <v>7.0000000000000007E-2</v>
      </c>
      <c r="G116">
        <v>0.05</v>
      </c>
      <c r="H116">
        <v>0.09</v>
      </c>
      <c r="I116">
        <v>0.08</v>
      </c>
      <c r="J116">
        <v>0.08</v>
      </c>
      <c r="K116">
        <v>0.08</v>
      </c>
      <c r="L116">
        <v>7.0000000000000007E-2</v>
      </c>
      <c r="M116">
        <v>7.0000000000000007E-2</v>
      </c>
    </row>
    <row r="117" spans="1:13">
      <c r="A117" t="s">
        <v>106</v>
      </c>
      <c r="B117">
        <v>0.06</v>
      </c>
      <c r="C117">
        <v>7.0000000000000007E-2</v>
      </c>
      <c r="D117">
        <v>0.06</v>
      </c>
      <c r="E117">
        <v>0.06</v>
      </c>
      <c r="F117">
        <v>0.05</v>
      </c>
      <c r="G117">
        <v>0.05</v>
      </c>
      <c r="H117">
        <v>7.0000000000000007E-2</v>
      </c>
      <c r="I117">
        <v>0.08</v>
      </c>
      <c r="J117">
        <v>7.0000000000000007E-2</v>
      </c>
      <c r="K117">
        <v>7.0000000000000007E-2</v>
      </c>
      <c r="L117">
        <v>7.0000000000000007E-2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5.9473684210526319</v>
      </c>
      <c r="C123">
        <f t="shared" si="0"/>
        <v>5.9178082191780828</v>
      </c>
      <c r="D123">
        <f t="shared" si="0"/>
        <v>6.0128205128205128</v>
      </c>
      <c r="E123">
        <f t="shared" si="0"/>
        <v>6.1710526315789469</v>
      </c>
      <c r="F123">
        <f t="shared" si="0"/>
        <v>5.5529411764705872</v>
      </c>
      <c r="G123">
        <f t="shared" si="0"/>
        <v>6.5161290322580649</v>
      </c>
      <c r="H123">
        <f t="shared" si="0"/>
        <v>2.1272727272727274</v>
      </c>
      <c r="I123">
        <f t="shared" si="0"/>
        <v>2.6105263157894738</v>
      </c>
      <c r="J123">
        <f t="shared" si="0"/>
        <v>3.020833333333333</v>
      </c>
      <c r="K123">
        <f t="shared" si="0"/>
        <v>3.4499999999999997</v>
      </c>
      <c r="L123">
        <f t="shared" si="0"/>
        <v>4.0333333333333332</v>
      </c>
      <c r="M123">
        <f t="shared" si="0"/>
        <v>4.8888888888888893</v>
      </c>
    </row>
    <row r="124" spans="1:13">
      <c r="B124">
        <f t="shared" si="0"/>
        <v>6.2622950819672134</v>
      </c>
      <c r="C124">
        <f t="shared" si="0"/>
        <v>6.1818181818181817</v>
      </c>
      <c r="D124">
        <f t="shared" si="0"/>
        <v>6.3378378378378377</v>
      </c>
      <c r="E124">
        <f t="shared" si="0"/>
        <v>6.2328767123287676</v>
      </c>
      <c r="F124">
        <f t="shared" si="0"/>
        <v>5.4268292682926829</v>
      </c>
      <c r="G124">
        <f t="shared" si="0"/>
        <v>6.3448275862068959</v>
      </c>
      <c r="H124">
        <f t="shared" si="0"/>
        <v>2.1368421052631579</v>
      </c>
      <c r="I124">
        <f t="shared" si="0"/>
        <v>2.6043956043956045</v>
      </c>
      <c r="J124">
        <f t="shared" si="0"/>
        <v>2.6444444444444444</v>
      </c>
      <c r="K124">
        <f t="shared" si="0"/>
        <v>3.5204081632653059</v>
      </c>
      <c r="L124">
        <f t="shared" si="0"/>
        <v>4.3333333333333339</v>
      </c>
      <c r="M124">
        <f t="shared" si="0"/>
        <v>4.5616438356164393</v>
      </c>
    </row>
    <row r="125" spans="1:13">
      <c r="B125">
        <f t="shared" si="0"/>
        <v>5.2749999999999995</v>
      </c>
      <c r="C125">
        <f t="shared" si="0"/>
        <v>5.8695652173913047</v>
      </c>
      <c r="D125">
        <f t="shared" si="0"/>
        <v>5.859154929577465</v>
      </c>
      <c r="E125">
        <f t="shared" si="0"/>
        <v>6.078125</v>
      </c>
      <c r="F125">
        <f t="shared" si="0"/>
        <v>5.3421052631578956</v>
      </c>
      <c r="G125">
        <f t="shared" si="0"/>
        <v>7.0196078431372548</v>
      </c>
      <c r="H125">
        <f t="shared" si="0"/>
        <v>2.2111111111111112</v>
      </c>
      <c r="I125">
        <f t="shared" si="0"/>
        <v>2.4404761904761902</v>
      </c>
      <c r="J125">
        <f t="shared" si="0"/>
        <v>2.8875000000000002</v>
      </c>
      <c r="K125">
        <f t="shared" si="0"/>
        <v>3.393258426966292</v>
      </c>
      <c r="L125">
        <f t="shared" si="0"/>
        <v>3.9879518072289155</v>
      </c>
      <c r="M125">
        <f t="shared" si="0"/>
        <v>5.3472222222222223</v>
      </c>
    </row>
    <row r="126" spans="1:13">
      <c r="B126">
        <f t="shared" si="0"/>
        <v>5.1527777777777777</v>
      </c>
      <c r="C126">
        <f t="shared" si="0"/>
        <v>5.8524590163934427</v>
      </c>
      <c r="D126">
        <f t="shared" si="0"/>
        <v>5.8153846153846152</v>
      </c>
      <c r="E126">
        <f t="shared" si="0"/>
        <v>5.629032258064516</v>
      </c>
      <c r="F126">
        <f t="shared" si="0"/>
        <v>5.2638888888888893</v>
      </c>
      <c r="G126">
        <f t="shared" si="0"/>
        <v>6.0357142857142856</v>
      </c>
      <c r="H126">
        <f t="shared" si="0"/>
        <v>0.74712643678160928</v>
      </c>
      <c r="I126">
        <f t="shared" si="0"/>
        <v>2.5357142857142856</v>
      </c>
      <c r="J126">
        <f t="shared" si="0"/>
        <v>2.6987951807228914</v>
      </c>
      <c r="K126">
        <f t="shared" si="0"/>
        <v>3.4999999999999996</v>
      </c>
      <c r="L126">
        <f t="shared" si="0"/>
        <v>3.8493150684931514</v>
      </c>
      <c r="M126">
        <f t="shared" si="0"/>
        <v>4.2549019607843137</v>
      </c>
    </row>
    <row r="127" spans="1:13">
      <c r="B127">
        <f t="shared" si="0"/>
        <v>5.3717948717948714</v>
      </c>
      <c r="C127">
        <f t="shared" si="0"/>
        <v>6.2666666666666666</v>
      </c>
      <c r="D127">
        <f t="shared" si="0"/>
        <v>5.1285714285714281</v>
      </c>
      <c r="E127">
        <f t="shared" si="0"/>
        <v>5.898305084745763</v>
      </c>
      <c r="F127">
        <f t="shared" si="0"/>
        <v>4.779220779220779</v>
      </c>
      <c r="G127">
        <f t="shared" si="0"/>
        <v>7.0434782608695654</v>
      </c>
      <c r="H127">
        <f t="shared" si="0"/>
        <v>2.0549450549450552</v>
      </c>
      <c r="I127">
        <f t="shared" si="0"/>
        <v>2.2173913043478262</v>
      </c>
      <c r="J127">
        <f t="shared" si="0"/>
        <v>2.8690476190476186</v>
      </c>
      <c r="K127">
        <f t="shared" si="0"/>
        <v>3.7037037037037033</v>
      </c>
      <c r="L127">
        <f t="shared" si="0"/>
        <v>3.9753086419753085</v>
      </c>
      <c r="M127">
        <f t="shared" si="0"/>
        <v>4.76</v>
      </c>
    </row>
    <row r="128" spans="1:13">
      <c r="B128">
        <f t="shared" si="0"/>
        <v>5.8999999999999995</v>
      </c>
      <c r="C128">
        <f t="shared" si="0"/>
        <v>5.9322033898305087</v>
      </c>
      <c r="D128">
        <f t="shared" si="0"/>
        <v>5.9836065573770494</v>
      </c>
      <c r="E128">
        <f t="shared" si="0"/>
        <v>5.306451612903226</v>
      </c>
      <c r="F128">
        <f t="shared" si="0"/>
        <v>5.3</v>
      </c>
      <c r="G128">
        <f t="shared" si="0"/>
        <v>5.5090909090909088</v>
      </c>
      <c r="H128">
        <f t="shared" si="0"/>
        <v>2.0319148936170213</v>
      </c>
      <c r="I128">
        <f t="shared" si="0"/>
        <v>2.3421052631578947</v>
      </c>
      <c r="J128">
        <f t="shared" si="0"/>
        <v>2.8356164383561646</v>
      </c>
      <c r="K128">
        <f t="shared" si="0"/>
        <v>3.3928571428571423</v>
      </c>
      <c r="L128">
        <f t="shared" si="0"/>
        <v>3.75</v>
      </c>
      <c r="M128">
        <f t="shared" si="0"/>
        <v>4.8214285714285721</v>
      </c>
    </row>
    <row r="129" spans="2:13">
      <c r="B129">
        <f t="shared" si="0"/>
        <v>5.0142857142857133</v>
      </c>
      <c r="C129">
        <f t="shared" si="0"/>
        <v>5.370967741935484</v>
      </c>
      <c r="D129">
        <f t="shared" si="0"/>
        <v>5.5254237288135597</v>
      </c>
      <c r="E129">
        <f t="shared" si="0"/>
        <v>5.6727272727272728</v>
      </c>
      <c r="F129">
        <f t="shared" si="0"/>
        <v>4.6760563380281699</v>
      </c>
      <c r="G129">
        <f t="shared" si="0"/>
        <v>5.7142857142857144</v>
      </c>
      <c r="H129">
        <f t="shared" si="0"/>
        <v>2</v>
      </c>
      <c r="I129">
        <f t="shared" si="0"/>
        <v>2.4875000000000003</v>
      </c>
      <c r="J129">
        <f t="shared" si="0"/>
        <v>3.08</v>
      </c>
      <c r="K129">
        <f t="shared" si="0"/>
        <v>3.45</v>
      </c>
      <c r="L129">
        <f t="shared" si="0"/>
        <v>3.9178082191780823</v>
      </c>
      <c r="M129">
        <f t="shared" si="0"/>
        <v>5.0303030303030303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1.9013160469986687</v>
      </c>
      <c r="E136" t="s">
        <v>157</v>
      </c>
      <c r="F136">
        <f>AVERAGE(B123:B129)</f>
        <v>5.5605031238397444</v>
      </c>
      <c r="G136">
        <f>(F136+9.1614)/1.8648</f>
        <v>7.8946284447875081</v>
      </c>
    </row>
    <row r="137" spans="2:13" ht="16">
      <c r="B137" s="2">
        <v>6.3</v>
      </c>
      <c r="C137">
        <f>AVERAGE(I123:I129)</f>
        <v>2.4625869948401826</v>
      </c>
    </row>
    <row r="138" spans="2:13" ht="16">
      <c r="B138" s="2">
        <v>6.5</v>
      </c>
      <c r="C138">
        <f>AVERAGE(K123:K129)</f>
        <v>3.487175348113206</v>
      </c>
      <c r="E138" t="s">
        <v>158</v>
      </c>
      <c r="F138">
        <f>AVERAGE(C123:G129)</f>
        <v>5.816200970330466</v>
      </c>
      <c r="G138">
        <f>(F138+9.1614)/1.8648</f>
        <v>8.0317465520862648</v>
      </c>
    </row>
    <row r="139" spans="2:13" ht="16">
      <c r="B139" s="2">
        <v>6.9</v>
      </c>
      <c r="C139">
        <f>AVERAGE(K123:K129)</f>
        <v>3.487175348113206</v>
      </c>
    </row>
    <row r="140" spans="2:13" ht="16">
      <c r="B140" s="2">
        <v>7.17</v>
      </c>
      <c r="C140">
        <f>AVERAGE(L123:L129)</f>
        <v>3.9781500576488749</v>
      </c>
    </row>
    <row r="141" spans="2:13" ht="16">
      <c r="B141" s="2">
        <v>7.4</v>
      </c>
      <c r="C141">
        <f>AVERAGE(M123:M129)</f>
        <v>4.8091983584633526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97" workbookViewId="0">
      <selection activeCell="G136" sqref="G136:G138"/>
    </sheetView>
  </sheetViews>
  <sheetFormatPr baseColWidth="10" defaultRowHeight="15" x14ac:dyDescent="0"/>
  <sheetData>
    <row r="1" spans="1:4">
      <c r="A1" t="s">
        <v>143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144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0.40799999999999997</v>
      </c>
      <c r="C65">
        <v>0.42899999999999999</v>
      </c>
      <c r="D65">
        <v>0.44900000000000001</v>
      </c>
      <c r="E65">
        <v>0.45300000000000001</v>
      </c>
      <c r="F65">
        <v>0.47199999999999998</v>
      </c>
      <c r="G65">
        <v>0.41399999999999998</v>
      </c>
      <c r="H65">
        <v>0.20699999999999999</v>
      </c>
      <c r="I65">
        <v>0.22900000000000001</v>
      </c>
      <c r="J65">
        <v>0.255</v>
      </c>
      <c r="K65">
        <v>0.34599999999999997</v>
      </c>
      <c r="L65">
        <v>0.36799999999999999</v>
      </c>
      <c r="M65">
        <v>0.39600000000000002</v>
      </c>
    </row>
    <row r="66" spans="1:13">
      <c r="A66" t="s">
        <v>28</v>
      </c>
      <c r="B66">
        <v>0.36299999999999999</v>
      </c>
      <c r="C66">
        <v>0.45100000000000001</v>
      </c>
      <c r="D66">
        <v>0.45100000000000001</v>
      </c>
      <c r="E66">
        <v>0.46300000000000002</v>
      </c>
      <c r="F66">
        <v>0.437</v>
      </c>
      <c r="G66">
        <v>0.34599999999999997</v>
      </c>
      <c r="H66">
        <v>0.185</v>
      </c>
      <c r="I66">
        <v>0.22</v>
      </c>
      <c r="J66">
        <v>0.251</v>
      </c>
      <c r="K66">
        <v>0.33</v>
      </c>
      <c r="L66">
        <v>0.32200000000000001</v>
      </c>
      <c r="M66">
        <v>0.32800000000000001</v>
      </c>
    </row>
    <row r="67" spans="1:13">
      <c r="A67" t="s">
        <v>41</v>
      </c>
      <c r="B67">
        <v>0.39100000000000001</v>
      </c>
      <c r="C67">
        <v>0.39600000000000002</v>
      </c>
      <c r="D67">
        <v>0.39200000000000002</v>
      </c>
      <c r="E67">
        <v>0.38500000000000001</v>
      </c>
      <c r="F67">
        <v>0.39500000000000002</v>
      </c>
      <c r="G67">
        <v>0.34899999999999998</v>
      </c>
      <c r="H67">
        <v>0.17799999999999999</v>
      </c>
      <c r="I67">
        <v>0.193</v>
      </c>
      <c r="J67">
        <v>0.224</v>
      </c>
      <c r="K67">
        <v>0.28799999999999998</v>
      </c>
      <c r="L67">
        <v>0.317</v>
      </c>
      <c r="M67">
        <v>0.38</v>
      </c>
    </row>
    <row r="68" spans="1:13">
      <c r="A68" t="s">
        <v>54</v>
      </c>
      <c r="B68">
        <v>0.33700000000000002</v>
      </c>
      <c r="C68">
        <v>0.35299999999999998</v>
      </c>
      <c r="D68">
        <v>0.37</v>
      </c>
      <c r="E68">
        <v>0.35</v>
      </c>
      <c r="F68">
        <v>0.39100000000000001</v>
      </c>
      <c r="G68">
        <v>0.318</v>
      </c>
      <c r="H68">
        <v>0.152</v>
      </c>
      <c r="I68">
        <v>0.191</v>
      </c>
      <c r="J68">
        <v>0.22</v>
      </c>
      <c r="K68">
        <v>0.26800000000000002</v>
      </c>
      <c r="L68">
        <v>0.28100000000000003</v>
      </c>
      <c r="M68">
        <v>0.23400000000000001</v>
      </c>
    </row>
    <row r="69" spans="1:13">
      <c r="A69" t="s">
        <v>67</v>
      </c>
      <c r="B69">
        <v>0.39300000000000002</v>
      </c>
      <c r="C69">
        <v>0.378</v>
      </c>
      <c r="D69">
        <v>0.34300000000000003</v>
      </c>
      <c r="E69">
        <v>0.35199999999999998</v>
      </c>
      <c r="F69">
        <v>0.37</v>
      </c>
      <c r="G69">
        <v>0.32600000000000001</v>
      </c>
      <c r="H69">
        <v>0.16400000000000001</v>
      </c>
      <c r="I69">
        <v>0.2</v>
      </c>
      <c r="J69">
        <v>0.22</v>
      </c>
      <c r="K69">
        <v>0.28699999999999998</v>
      </c>
      <c r="L69">
        <v>0.32100000000000001</v>
      </c>
      <c r="M69">
        <v>0.35199999999999998</v>
      </c>
    </row>
    <row r="70" spans="1:13">
      <c r="A70" t="s">
        <v>80</v>
      </c>
      <c r="B70">
        <v>0.312</v>
      </c>
      <c r="C70">
        <v>0.34399999999999997</v>
      </c>
      <c r="D70">
        <v>0.33300000000000002</v>
      </c>
      <c r="E70">
        <v>0.33900000000000002</v>
      </c>
      <c r="F70">
        <v>0.36099999999999999</v>
      </c>
      <c r="G70">
        <v>0.308</v>
      </c>
      <c r="H70">
        <v>0.17799999999999999</v>
      </c>
      <c r="I70">
        <v>0.182</v>
      </c>
      <c r="J70">
        <v>0.19800000000000001</v>
      </c>
      <c r="K70">
        <v>0.27200000000000002</v>
      </c>
      <c r="L70">
        <v>0.308</v>
      </c>
      <c r="M70">
        <v>0.26500000000000001</v>
      </c>
    </row>
    <row r="71" spans="1:13">
      <c r="A71" t="s">
        <v>93</v>
      </c>
      <c r="B71">
        <v>0.32800000000000001</v>
      </c>
      <c r="C71">
        <v>0.33100000000000002</v>
      </c>
      <c r="D71">
        <v>0.318</v>
      </c>
      <c r="E71">
        <v>0.32200000000000001</v>
      </c>
      <c r="F71">
        <v>0.34300000000000003</v>
      </c>
      <c r="G71">
        <v>0.26</v>
      </c>
      <c r="H71">
        <v>0.16900000000000001</v>
      </c>
      <c r="I71">
        <v>0.182</v>
      </c>
      <c r="J71">
        <v>0.22900000000000001</v>
      </c>
      <c r="K71">
        <v>0.247</v>
      </c>
      <c r="L71">
        <v>0.27500000000000002</v>
      </c>
      <c r="M71">
        <v>0.32500000000000001</v>
      </c>
    </row>
    <row r="72" spans="1:13">
      <c r="A72" t="s">
        <v>106</v>
      </c>
      <c r="B72">
        <v>0.28799999999999998</v>
      </c>
      <c r="C72">
        <v>0.34899999999999998</v>
      </c>
      <c r="D72">
        <v>0.33500000000000002</v>
      </c>
      <c r="E72">
        <v>0.34699999999999998</v>
      </c>
      <c r="F72">
        <v>0.33300000000000002</v>
      </c>
      <c r="G72">
        <v>0.27600000000000002</v>
      </c>
      <c r="H72">
        <v>0.14499999999999999</v>
      </c>
      <c r="I72">
        <v>0.191</v>
      </c>
      <c r="J72">
        <v>0.186</v>
      </c>
      <c r="K72">
        <v>0.222</v>
      </c>
      <c r="L72">
        <v>0.26200000000000001</v>
      </c>
      <c r="M72">
        <v>0.29599999999999999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7.0000000000000007E-2</v>
      </c>
      <c r="C77">
        <v>7.3999999999999996E-2</v>
      </c>
      <c r="D77">
        <v>8.5000000000000006E-2</v>
      </c>
      <c r="E77">
        <v>8.5000000000000006E-2</v>
      </c>
      <c r="F77">
        <v>0.08</v>
      </c>
      <c r="G77">
        <v>7.4999999999999997E-2</v>
      </c>
      <c r="H77">
        <v>0.106</v>
      </c>
      <c r="I77">
        <v>0.1</v>
      </c>
      <c r="J77">
        <v>9.4E-2</v>
      </c>
      <c r="K77">
        <v>0.09</v>
      </c>
      <c r="L77">
        <v>8.1000000000000003E-2</v>
      </c>
      <c r="M77">
        <v>7.8E-2</v>
      </c>
    </row>
    <row r="78" spans="1:13">
      <c r="A78" t="s">
        <v>28</v>
      </c>
      <c r="B78">
        <v>5.8000000000000003E-2</v>
      </c>
      <c r="C78">
        <v>0.08</v>
      </c>
      <c r="D78">
        <v>7.6999999999999999E-2</v>
      </c>
      <c r="E78">
        <v>8.1000000000000003E-2</v>
      </c>
      <c r="F78">
        <v>8.1000000000000003E-2</v>
      </c>
      <c r="G78">
        <v>0.06</v>
      </c>
      <c r="H78">
        <v>9.4E-2</v>
      </c>
      <c r="I78">
        <v>8.5999999999999993E-2</v>
      </c>
      <c r="J78">
        <v>8.4000000000000005E-2</v>
      </c>
      <c r="K78">
        <v>9.6000000000000002E-2</v>
      </c>
      <c r="L78">
        <v>7.3999999999999996E-2</v>
      </c>
      <c r="M78">
        <v>7.0000000000000007E-2</v>
      </c>
    </row>
    <row r="79" spans="1:13">
      <c r="A79" t="s">
        <v>41</v>
      </c>
      <c r="B79">
        <v>7.1999999999999995E-2</v>
      </c>
      <c r="C79">
        <v>7.0000000000000007E-2</v>
      </c>
      <c r="D79">
        <v>7.4999999999999997E-2</v>
      </c>
      <c r="E79">
        <v>6.5000000000000002E-2</v>
      </c>
      <c r="F79">
        <v>7.2999999999999995E-2</v>
      </c>
      <c r="G79">
        <v>6.0999999999999999E-2</v>
      </c>
      <c r="H79">
        <v>8.7999999999999995E-2</v>
      </c>
      <c r="I79">
        <v>0.08</v>
      </c>
      <c r="J79">
        <v>7.9000000000000001E-2</v>
      </c>
      <c r="K79">
        <v>0.08</v>
      </c>
      <c r="L79">
        <v>7.9000000000000001E-2</v>
      </c>
      <c r="M79">
        <v>7.2999999999999995E-2</v>
      </c>
    </row>
    <row r="80" spans="1:13">
      <c r="A80" t="s">
        <v>54</v>
      </c>
      <c r="B80">
        <v>5.8999999999999997E-2</v>
      </c>
      <c r="C80">
        <v>6.5000000000000002E-2</v>
      </c>
      <c r="D80">
        <v>6.8000000000000005E-2</v>
      </c>
      <c r="E80">
        <v>7.4999999999999997E-2</v>
      </c>
      <c r="F80">
        <v>7.2999999999999995E-2</v>
      </c>
      <c r="G80">
        <v>5.2999999999999999E-2</v>
      </c>
      <c r="H80">
        <v>7.6999999999999999E-2</v>
      </c>
      <c r="I80">
        <v>7.9000000000000001E-2</v>
      </c>
      <c r="J80">
        <v>7.6999999999999999E-2</v>
      </c>
      <c r="K80">
        <v>7.9000000000000001E-2</v>
      </c>
      <c r="L80">
        <v>6.6000000000000003E-2</v>
      </c>
      <c r="M80">
        <v>5.0999999999999997E-2</v>
      </c>
    </row>
    <row r="81" spans="1:13">
      <c r="A81" t="s">
        <v>67</v>
      </c>
      <c r="B81">
        <v>7.1999999999999995E-2</v>
      </c>
      <c r="C81">
        <v>6.3E-2</v>
      </c>
      <c r="D81">
        <v>6.5000000000000002E-2</v>
      </c>
      <c r="E81">
        <v>6.7000000000000004E-2</v>
      </c>
      <c r="F81">
        <v>7.4999999999999997E-2</v>
      </c>
      <c r="G81">
        <v>5.1999999999999998E-2</v>
      </c>
      <c r="H81">
        <v>8.6999999999999994E-2</v>
      </c>
      <c r="I81">
        <v>8.6999999999999994E-2</v>
      </c>
      <c r="J81">
        <v>8.1000000000000003E-2</v>
      </c>
      <c r="K81">
        <v>7.8E-2</v>
      </c>
      <c r="L81">
        <v>7.2999999999999995E-2</v>
      </c>
      <c r="M81">
        <v>7.0999999999999994E-2</v>
      </c>
    </row>
    <row r="82" spans="1:13">
      <c r="A82" t="s">
        <v>80</v>
      </c>
      <c r="B82">
        <v>5.6000000000000001E-2</v>
      </c>
      <c r="C82">
        <v>6.4000000000000001E-2</v>
      </c>
      <c r="D82">
        <v>6.3E-2</v>
      </c>
      <c r="E82">
        <v>6.4000000000000001E-2</v>
      </c>
      <c r="F82">
        <v>7.0999999999999994E-2</v>
      </c>
      <c r="G82">
        <v>5.7000000000000002E-2</v>
      </c>
      <c r="H82">
        <v>9.2999999999999999E-2</v>
      </c>
      <c r="I82">
        <v>7.0999999999999994E-2</v>
      </c>
      <c r="J82">
        <v>7.0999999999999994E-2</v>
      </c>
      <c r="K82">
        <v>8.1000000000000003E-2</v>
      </c>
      <c r="L82">
        <v>7.2999999999999995E-2</v>
      </c>
      <c r="M82">
        <v>5.6000000000000001E-2</v>
      </c>
    </row>
    <row r="83" spans="1:13">
      <c r="A83" t="s">
        <v>93</v>
      </c>
      <c r="B83">
        <v>6.5000000000000002E-2</v>
      </c>
      <c r="C83">
        <v>6.3E-2</v>
      </c>
      <c r="D83">
        <v>5.3999999999999999E-2</v>
      </c>
      <c r="E83">
        <v>5.2999999999999999E-2</v>
      </c>
      <c r="F83">
        <v>7.0000000000000007E-2</v>
      </c>
      <c r="G83">
        <v>4.5999999999999999E-2</v>
      </c>
      <c r="H83">
        <v>8.8999999999999996E-2</v>
      </c>
      <c r="I83">
        <v>8.5000000000000006E-2</v>
      </c>
      <c r="J83">
        <v>7.6999999999999999E-2</v>
      </c>
      <c r="K83">
        <v>7.2999999999999995E-2</v>
      </c>
      <c r="L83">
        <v>7.0000000000000007E-2</v>
      </c>
      <c r="M83">
        <v>6.9000000000000006E-2</v>
      </c>
    </row>
    <row r="84" spans="1:13">
      <c r="A84" t="s">
        <v>106</v>
      </c>
      <c r="B84">
        <v>5.3999999999999999E-2</v>
      </c>
      <c r="C84">
        <v>7.0000000000000007E-2</v>
      </c>
      <c r="D84">
        <v>6.4000000000000001E-2</v>
      </c>
      <c r="E84">
        <v>6.0999999999999999E-2</v>
      </c>
      <c r="F84">
        <v>6.4000000000000001E-2</v>
      </c>
      <c r="G84">
        <v>4.3999999999999997E-2</v>
      </c>
      <c r="H84">
        <v>7.3999999999999996E-2</v>
      </c>
      <c r="I84">
        <v>7.9000000000000001E-2</v>
      </c>
      <c r="J84">
        <v>6.7000000000000004E-2</v>
      </c>
      <c r="K84">
        <v>6.5000000000000002E-2</v>
      </c>
      <c r="L84">
        <v>6.3E-2</v>
      </c>
      <c r="M84">
        <v>5.8999999999999997E-2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0.41</v>
      </c>
      <c r="C94">
        <v>0.43</v>
      </c>
      <c r="D94">
        <v>0.45</v>
      </c>
      <c r="E94">
        <v>0.45</v>
      </c>
      <c r="F94">
        <v>0.47</v>
      </c>
      <c r="G94">
        <v>0.41</v>
      </c>
      <c r="H94">
        <v>0.21</v>
      </c>
      <c r="I94">
        <v>0.23</v>
      </c>
      <c r="J94">
        <v>0.26</v>
      </c>
      <c r="K94">
        <v>0.35</v>
      </c>
      <c r="L94">
        <v>0.37</v>
      </c>
      <c r="M94">
        <v>0.4</v>
      </c>
    </row>
    <row r="95" spans="1:13">
      <c r="A95" t="s">
        <v>28</v>
      </c>
      <c r="B95">
        <v>0.36</v>
      </c>
      <c r="C95">
        <v>0.45</v>
      </c>
      <c r="D95">
        <v>0.45</v>
      </c>
      <c r="E95">
        <v>0.46</v>
      </c>
      <c r="F95">
        <v>0.44</v>
      </c>
      <c r="G95">
        <v>0.35</v>
      </c>
      <c r="H95">
        <v>0.19</v>
      </c>
      <c r="I95">
        <v>0.22</v>
      </c>
      <c r="J95">
        <v>0.25</v>
      </c>
      <c r="K95">
        <v>0.33</v>
      </c>
      <c r="L95">
        <v>0.32</v>
      </c>
      <c r="M95">
        <v>0.33</v>
      </c>
    </row>
    <row r="96" spans="1:13">
      <c r="A96" t="s">
        <v>41</v>
      </c>
      <c r="B96">
        <v>0.39</v>
      </c>
      <c r="C96">
        <v>0.4</v>
      </c>
      <c r="D96">
        <v>0.39</v>
      </c>
      <c r="E96">
        <v>0.39</v>
      </c>
      <c r="F96">
        <v>0.4</v>
      </c>
      <c r="G96">
        <v>0.35</v>
      </c>
      <c r="H96">
        <v>0.18</v>
      </c>
      <c r="I96">
        <v>0.19</v>
      </c>
      <c r="J96">
        <v>0.22</v>
      </c>
      <c r="K96">
        <v>0.28999999999999998</v>
      </c>
      <c r="L96">
        <v>0.32</v>
      </c>
      <c r="M96">
        <v>0.38</v>
      </c>
    </row>
    <row r="97" spans="1:13">
      <c r="A97" t="s">
        <v>54</v>
      </c>
      <c r="B97">
        <v>0.34</v>
      </c>
      <c r="C97">
        <v>0.35</v>
      </c>
      <c r="D97">
        <v>0.37</v>
      </c>
      <c r="E97">
        <v>0.35</v>
      </c>
      <c r="F97">
        <v>0.39</v>
      </c>
      <c r="G97">
        <v>0.32</v>
      </c>
      <c r="H97">
        <v>0.15</v>
      </c>
      <c r="I97">
        <v>0.19</v>
      </c>
      <c r="J97">
        <v>0.22</v>
      </c>
      <c r="K97">
        <v>0.27</v>
      </c>
      <c r="L97">
        <v>0.28000000000000003</v>
      </c>
      <c r="M97">
        <v>0.23</v>
      </c>
    </row>
    <row r="98" spans="1:13">
      <c r="A98" t="s">
        <v>67</v>
      </c>
      <c r="B98">
        <v>0.39</v>
      </c>
      <c r="C98">
        <v>0.38</v>
      </c>
      <c r="D98">
        <v>0.34</v>
      </c>
      <c r="E98">
        <v>0.35</v>
      </c>
      <c r="F98">
        <v>0.37</v>
      </c>
      <c r="G98">
        <v>0.33</v>
      </c>
      <c r="H98">
        <v>0.16</v>
      </c>
      <c r="I98">
        <v>0.2</v>
      </c>
      <c r="J98">
        <v>0.22</v>
      </c>
      <c r="K98">
        <v>0.28999999999999998</v>
      </c>
      <c r="L98">
        <v>0.32</v>
      </c>
      <c r="M98">
        <v>0.35</v>
      </c>
    </row>
    <row r="99" spans="1:13">
      <c r="A99" t="s">
        <v>80</v>
      </c>
      <c r="B99">
        <v>0.31</v>
      </c>
      <c r="C99">
        <v>0.34</v>
      </c>
      <c r="D99">
        <v>0.33</v>
      </c>
      <c r="E99">
        <v>0.34</v>
      </c>
      <c r="F99">
        <v>0.36</v>
      </c>
      <c r="G99">
        <v>0.31</v>
      </c>
      <c r="H99">
        <v>0.18</v>
      </c>
      <c r="I99">
        <v>0.18</v>
      </c>
      <c r="J99">
        <v>0.2</v>
      </c>
      <c r="K99">
        <v>0.27</v>
      </c>
      <c r="L99">
        <v>0.31</v>
      </c>
      <c r="M99">
        <v>0.26</v>
      </c>
    </row>
    <row r="100" spans="1:13">
      <c r="A100" t="s">
        <v>93</v>
      </c>
      <c r="B100">
        <v>0.33</v>
      </c>
      <c r="C100">
        <v>0.33</v>
      </c>
      <c r="D100">
        <v>0.32</v>
      </c>
      <c r="E100">
        <v>0.32</v>
      </c>
      <c r="F100">
        <v>0.34</v>
      </c>
      <c r="G100">
        <v>0.26</v>
      </c>
      <c r="H100">
        <v>0.17</v>
      </c>
      <c r="I100">
        <v>0.18</v>
      </c>
      <c r="J100">
        <v>0.23</v>
      </c>
      <c r="K100">
        <v>0.25</v>
      </c>
      <c r="L100">
        <v>0.27</v>
      </c>
      <c r="M100">
        <v>0.33</v>
      </c>
    </row>
    <row r="101" spans="1:13">
      <c r="A101" t="s">
        <v>106</v>
      </c>
      <c r="B101">
        <v>0.28999999999999998</v>
      </c>
      <c r="C101">
        <v>0.35</v>
      </c>
      <c r="D101">
        <v>0.34</v>
      </c>
      <c r="E101">
        <v>0.35</v>
      </c>
      <c r="F101">
        <v>0.33</v>
      </c>
      <c r="G101">
        <v>0.28000000000000003</v>
      </c>
      <c r="H101">
        <v>0.15</v>
      </c>
      <c r="I101">
        <v>0.19</v>
      </c>
      <c r="J101">
        <v>0.19</v>
      </c>
      <c r="K101">
        <v>0.22</v>
      </c>
      <c r="L101">
        <v>0.26</v>
      </c>
      <c r="M101">
        <v>0.3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7.0000000000000007E-2</v>
      </c>
      <c r="D110">
        <v>0.08</v>
      </c>
      <c r="E110">
        <v>0.08</v>
      </c>
      <c r="F110">
        <v>0.08</v>
      </c>
      <c r="G110">
        <v>0.08</v>
      </c>
      <c r="H110">
        <v>0.11</v>
      </c>
      <c r="I110">
        <v>0.1</v>
      </c>
      <c r="J110">
        <v>0.09</v>
      </c>
      <c r="K110">
        <v>0.09</v>
      </c>
      <c r="L110">
        <v>0.08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0.08</v>
      </c>
      <c r="E111">
        <v>0.08</v>
      </c>
      <c r="F111">
        <v>0.08</v>
      </c>
      <c r="G111">
        <v>0.06</v>
      </c>
      <c r="H111">
        <v>0.09</v>
      </c>
      <c r="I111">
        <v>0.09</v>
      </c>
      <c r="J111">
        <v>0.08</v>
      </c>
      <c r="K111">
        <v>0.1</v>
      </c>
      <c r="L111">
        <v>7.0000000000000007E-2</v>
      </c>
      <c r="M111">
        <v>7.0000000000000007E-2</v>
      </c>
    </row>
    <row r="112" spans="1:13">
      <c r="A112" t="s">
        <v>41</v>
      </c>
      <c r="B112">
        <v>7.0000000000000007E-2</v>
      </c>
      <c r="C112">
        <v>7.0000000000000007E-2</v>
      </c>
      <c r="D112">
        <v>7.0000000000000007E-2</v>
      </c>
      <c r="E112">
        <v>7.0000000000000007E-2</v>
      </c>
      <c r="F112">
        <v>7.0000000000000007E-2</v>
      </c>
      <c r="G112">
        <v>0.06</v>
      </c>
      <c r="H112">
        <v>0.09</v>
      </c>
      <c r="I112">
        <v>0.08</v>
      </c>
      <c r="J112">
        <v>0.08</v>
      </c>
      <c r="K112">
        <v>0.08</v>
      </c>
      <c r="L112">
        <v>0.08</v>
      </c>
      <c r="M112">
        <v>7.0000000000000007E-2</v>
      </c>
    </row>
    <row r="113" spans="1:13">
      <c r="A113" t="s">
        <v>54</v>
      </c>
      <c r="B113">
        <v>0.06</v>
      </c>
      <c r="C113">
        <v>0.06</v>
      </c>
      <c r="D113">
        <v>7.0000000000000007E-2</v>
      </c>
      <c r="E113">
        <v>0.08</v>
      </c>
      <c r="F113">
        <v>7.0000000000000007E-2</v>
      </c>
      <c r="G113">
        <v>0.05</v>
      </c>
      <c r="H113">
        <v>0.08</v>
      </c>
      <c r="I113">
        <v>0.08</v>
      </c>
      <c r="J113">
        <v>0.08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7.0000000000000007E-2</v>
      </c>
      <c r="C114">
        <v>0.06</v>
      </c>
      <c r="D114">
        <v>0.06</v>
      </c>
      <c r="E114">
        <v>7.0000000000000007E-2</v>
      </c>
      <c r="F114">
        <v>7.0000000000000007E-2</v>
      </c>
      <c r="G114">
        <v>0.05</v>
      </c>
      <c r="H114">
        <v>0.09</v>
      </c>
      <c r="I114">
        <v>0.09</v>
      </c>
      <c r="J114">
        <v>0.08</v>
      </c>
      <c r="K114">
        <v>0.08</v>
      </c>
      <c r="L114">
        <v>7.0000000000000007E-2</v>
      </c>
      <c r="M114">
        <v>7.0000000000000007E-2</v>
      </c>
    </row>
    <row r="115" spans="1:13">
      <c r="A115" t="s">
        <v>80</v>
      </c>
      <c r="B115">
        <v>0.06</v>
      </c>
      <c r="C115">
        <v>0.06</v>
      </c>
      <c r="D115">
        <v>0.06</v>
      </c>
      <c r="E115">
        <v>0.06</v>
      </c>
      <c r="F115">
        <v>7.0000000000000007E-2</v>
      </c>
      <c r="G115">
        <v>0.06</v>
      </c>
      <c r="H115">
        <v>0.09</v>
      </c>
      <c r="I115">
        <v>7.0000000000000007E-2</v>
      </c>
      <c r="J115">
        <v>7.0000000000000007E-2</v>
      </c>
      <c r="K115">
        <v>0.08</v>
      </c>
      <c r="L115">
        <v>7.0000000000000007E-2</v>
      </c>
      <c r="M115">
        <v>0.06</v>
      </c>
    </row>
    <row r="116" spans="1:13">
      <c r="A116" t="s">
        <v>93</v>
      </c>
      <c r="B116">
        <v>0.06</v>
      </c>
      <c r="C116">
        <v>0.06</v>
      </c>
      <c r="D116">
        <v>0.05</v>
      </c>
      <c r="E116">
        <v>0.05</v>
      </c>
      <c r="F116">
        <v>7.0000000000000007E-2</v>
      </c>
      <c r="G116">
        <v>0.05</v>
      </c>
      <c r="H116">
        <v>0.09</v>
      </c>
      <c r="I116">
        <v>0.09</v>
      </c>
      <c r="J116">
        <v>0.08</v>
      </c>
      <c r="K116">
        <v>7.0000000000000007E-2</v>
      </c>
      <c r="L116">
        <v>7.0000000000000007E-2</v>
      </c>
      <c r="M116">
        <v>7.0000000000000007E-2</v>
      </c>
    </row>
    <row r="117" spans="1:13">
      <c r="A117" t="s">
        <v>106</v>
      </c>
      <c r="B117">
        <v>0.05</v>
      </c>
      <c r="C117">
        <v>7.0000000000000007E-2</v>
      </c>
      <c r="D117">
        <v>0.06</v>
      </c>
      <c r="E117">
        <v>0.06</v>
      </c>
      <c r="F117">
        <v>0.06</v>
      </c>
      <c r="G117">
        <v>0.04</v>
      </c>
      <c r="H117">
        <v>7.0000000000000007E-2</v>
      </c>
      <c r="I117">
        <v>0.08</v>
      </c>
      <c r="J117">
        <v>7.0000000000000007E-2</v>
      </c>
      <c r="K117">
        <v>7.0000000000000007E-2</v>
      </c>
      <c r="L117">
        <v>0.06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5.8285714285714274</v>
      </c>
      <c r="C123">
        <f t="shared" si="0"/>
        <v>5.7972972972972974</v>
      </c>
      <c r="D123">
        <f t="shared" si="0"/>
        <v>5.2823529411764705</v>
      </c>
      <c r="E123">
        <f t="shared" si="0"/>
        <v>5.3294117647058821</v>
      </c>
      <c r="F123">
        <f t="shared" si="0"/>
        <v>5.8999999999999995</v>
      </c>
      <c r="G123">
        <f t="shared" si="0"/>
        <v>5.52</v>
      </c>
      <c r="H123">
        <f t="shared" si="0"/>
        <v>1.9528301886792452</v>
      </c>
      <c r="I123">
        <f t="shared" si="0"/>
        <v>2.29</v>
      </c>
      <c r="J123">
        <f t="shared" si="0"/>
        <v>2.7127659574468086</v>
      </c>
      <c r="K123">
        <f t="shared" si="0"/>
        <v>3.8444444444444441</v>
      </c>
      <c r="L123">
        <f t="shared" si="0"/>
        <v>4.5432098765432096</v>
      </c>
      <c r="M123">
        <f t="shared" si="0"/>
        <v>5.0769230769230775</v>
      </c>
    </row>
    <row r="124" spans="1:13">
      <c r="B124">
        <f t="shared" si="0"/>
        <v>6.2586206896551717</v>
      </c>
      <c r="C124">
        <f t="shared" si="0"/>
        <v>5.6375000000000002</v>
      </c>
      <c r="D124">
        <f t="shared" si="0"/>
        <v>5.8571428571428577</v>
      </c>
      <c r="E124">
        <f t="shared" si="0"/>
        <v>5.7160493827160499</v>
      </c>
      <c r="F124">
        <f t="shared" si="0"/>
        <v>5.3950617283950617</v>
      </c>
      <c r="G124">
        <f t="shared" si="0"/>
        <v>5.7666666666666666</v>
      </c>
      <c r="H124">
        <f t="shared" si="0"/>
        <v>1.9680851063829787</v>
      </c>
      <c r="I124">
        <f t="shared" si="0"/>
        <v>2.558139534883721</v>
      </c>
      <c r="J124">
        <f t="shared" si="0"/>
        <v>2.9880952380952381</v>
      </c>
      <c r="K124">
        <f t="shared" si="0"/>
        <v>3.4375</v>
      </c>
      <c r="L124">
        <f t="shared" si="0"/>
        <v>4.3513513513513518</v>
      </c>
      <c r="M124">
        <f t="shared" si="0"/>
        <v>4.6857142857142851</v>
      </c>
    </row>
    <row r="125" spans="1:13">
      <c r="B125">
        <f t="shared" si="0"/>
        <v>5.4305555555555562</v>
      </c>
      <c r="C125">
        <f t="shared" si="0"/>
        <v>5.6571428571428566</v>
      </c>
      <c r="D125">
        <f t="shared" si="0"/>
        <v>5.2266666666666675</v>
      </c>
      <c r="E125">
        <f t="shared" si="0"/>
        <v>5.9230769230769234</v>
      </c>
      <c r="F125">
        <f t="shared" si="0"/>
        <v>5.4109589041095898</v>
      </c>
      <c r="G125">
        <f t="shared" si="0"/>
        <v>5.721311475409836</v>
      </c>
      <c r="H125">
        <f t="shared" si="0"/>
        <v>2.0227272727272729</v>
      </c>
      <c r="I125">
        <f t="shared" si="0"/>
        <v>2.4125000000000001</v>
      </c>
      <c r="J125">
        <f t="shared" si="0"/>
        <v>2.8354430379746836</v>
      </c>
      <c r="K125">
        <f t="shared" si="0"/>
        <v>3.5999999999999996</v>
      </c>
      <c r="L125">
        <f t="shared" si="0"/>
        <v>4.0126582278481013</v>
      </c>
      <c r="M125">
        <f t="shared" si="0"/>
        <v>5.2054794520547949</v>
      </c>
    </row>
    <row r="126" spans="1:13">
      <c r="B126">
        <f t="shared" si="0"/>
        <v>5.7118644067796618</v>
      </c>
      <c r="C126">
        <f t="shared" si="0"/>
        <v>5.4307692307692301</v>
      </c>
      <c r="D126">
        <f t="shared" si="0"/>
        <v>5.4411764705882346</v>
      </c>
      <c r="E126">
        <f t="shared" si="0"/>
        <v>4.666666666666667</v>
      </c>
      <c r="F126">
        <f t="shared" si="0"/>
        <v>5.3561643835616444</v>
      </c>
      <c r="G126">
        <f t="shared" si="0"/>
        <v>6</v>
      </c>
      <c r="H126">
        <f t="shared" si="0"/>
        <v>1.974025974025974</v>
      </c>
      <c r="I126">
        <f t="shared" si="0"/>
        <v>2.4177215189873418</v>
      </c>
      <c r="J126">
        <f t="shared" si="0"/>
        <v>2.8571428571428572</v>
      </c>
      <c r="K126">
        <f t="shared" si="0"/>
        <v>3.3924050632911396</v>
      </c>
      <c r="L126">
        <f t="shared" si="0"/>
        <v>4.2575757575757578</v>
      </c>
      <c r="M126">
        <f t="shared" si="0"/>
        <v>4.5882352941176476</v>
      </c>
    </row>
    <row r="127" spans="1:13">
      <c r="B127">
        <f t="shared" si="0"/>
        <v>5.4583333333333339</v>
      </c>
      <c r="C127">
        <f t="shared" si="0"/>
        <v>6</v>
      </c>
      <c r="D127">
        <f t="shared" si="0"/>
        <v>5.2769230769230768</v>
      </c>
      <c r="E127">
        <f t="shared" si="0"/>
        <v>5.2537313432835813</v>
      </c>
      <c r="F127">
        <f t="shared" si="0"/>
        <v>4.9333333333333336</v>
      </c>
      <c r="G127">
        <f t="shared" si="0"/>
        <v>6.2692307692307701</v>
      </c>
      <c r="H127">
        <f t="shared" si="0"/>
        <v>1.885057471264368</v>
      </c>
      <c r="I127">
        <f t="shared" si="0"/>
        <v>2.298850574712644</v>
      </c>
      <c r="J127">
        <f t="shared" si="0"/>
        <v>2.7160493827160495</v>
      </c>
      <c r="K127">
        <f t="shared" si="0"/>
        <v>3.6794871794871793</v>
      </c>
      <c r="L127">
        <f t="shared" si="0"/>
        <v>4.397260273972603</v>
      </c>
      <c r="M127">
        <f t="shared" si="0"/>
        <v>4.9577464788732399</v>
      </c>
    </row>
    <row r="128" spans="1:13">
      <c r="B128">
        <f t="shared" si="0"/>
        <v>5.5714285714285712</v>
      </c>
      <c r="C128">
        <f t="shared" si="0"/>
        <v>5.3749999999999991</v>
      </c>
      <c r="D128">
        <f t="shared" si="0"/>
        <v>5.2857142857142856</v>
      </c>
      <c r="E128">
        <f t="shared" si="0"/>
        <v>5.296875</v>
      </c>
      <c r="F128">
        <f t="shared" si="0"/>
        <v>5.084507042253521</v>
      </c>
      <c r="G128">
        <f t="shared" si="0"/>
        <v>5.4035087719298245</v>
      </c>
      <c r="H128">
        <f t="shared" si="0"/>
        <v>1.9139784946236558</v>
      </c>
      <c r="I128">
        <f t="shared" si="0"/>
        <v>2.563380281690141</v>
      </c>
      <c r="J128">
        <f t="shared" si="0"/>
        <v>2.7887323943661975</v>
      </c>
      <c r="K128">
        <f t="shared" si="0"/>
        <v>3.3580246913580249</v>
      </c>
      <c r="L128">
        <f t="shared" si="0"/>
        <v>4.2191780821917808</v>
      </c>
      <c r="M128">
        <f t="shared" si="0"/>
        <v>4.7321428571428577</v>
      </c>
    </row>
    <row r="129" spans="2:13">
      <c r="B129">
        <f t="shared" si="0"/>
        <v>5.046153846153846</v>
      </c>
      <c r="C129">
        <f t="shared" si="0"/>
        <v>5.253968253968254</v>
      </c>
      <c r="D129">
        <f t="shared" si="0"/>
        <v>5.8888888888888893</v>
      </c>
      <c r="E129">
        <f t="shared" si="0"/>
        <v>6.0754716981132075</v>
      </c>
      <c r="F129">
        <f t="shared" si="0"/>
        <v>4.9000000000000004</v>
      </c>
      <c r="G129">
        <f t="shared" si="0"/>
        <v>5.6521739130434785</v>
      </c>
      <c r="H129">
        <f t="shared" si="0"/>
        <v>1.8988764044943822</v>
      </c>
      <c r="I129">
        <f t="shared" si="0"/>
        <v>2.1411764705882352</v>
      </c>
      <c r="J129">
        <f t="shared" si="0"/>
        <v>2.9740259740259742</v>
      </c>
      <c r="K129">
        <f t="shared" si="0"/>
        <v>3.3835616438356166</v>
      </c>
      <c r="L129">
        <f t="shared" si="0"/>
        <v>3.9285714285714284</v>
      </c>
      <c r="M129">
        <f t="shared" si="0"/>
        <v>4.7101449275362315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1.9450829874568396</v>
      </c>
      <c r="E136" t="s">
        <v>157</v>
      </c>
      <c r="F136">
        <f>AVERAGE(B123:B129)</f>
        <v>5.6150754044967943</v>
      </c>
      <c r="G136">
        <f>(F136+9.8076)/1.9698</f>
        <v>7.829564120467456</v>
      </c>
    </row>
    <row r="137" spans="2:13" ht="16">
      <c r="B137" s="2">
        <v>6.3</v>
      </c>
      <c r="C137">
        <f>AVERAGE(I123:I129)</f>
        <v>2.3831097686945832</v>
      </c>
    </row>
    <row r="138" spans="2:13" ht="16">
      <c r="B138" s="2">
        <v>6.5</v>
      </c>
      <c r="C138">
        <f>AVERAGE(K123:K129)</f>
        <v>3.5279175746309148</v>
      </c>
      <c r="E138" t="s">
        <v>158</v>
      </c>
      <c r="F138">
        <f>AVERAGE(C123:G129)</f>
        <v>5.5138497883649764</v>
      </c>
      <c r="G138">
        <f>(F138+9.8076)/1.9698</f>
        <v>7.7781753418443378</v>
      </c>
    </row>
    <row r="139" spans="2:13" ht="16">
      <c r="B139" s="2">
        <v>6.9</v>
      </c>
      <c r="C139">
        <f>AVERAGE(K123:K129)</f>
        <v>3.5279175746309148</v>
      </c>
    </row>
    <row r="140" spans="2:13" ht="16">
      <c r="B140" s="2">
        <v>7.17</v>
      </c>
      <c r="C140">
        <f>AVERAGE(L123:L129)</f>
        <v>4.2442578568648903</v>
      </c>
    </row>
    <row r="141" spans="2:13" ht="16">
      <c r="B141" s="2">
        <v>7.4</v>
      </c>
      <c r="C141">
        <f>AVERAGE(M123:M129)</f>
        <v>4.8509123389088771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7" workbookViewId="0">
      <selection activeCell="G136" sqref="G136:G138"/>
    </sheetView>
  </sheetViews>
  <sheetFormatPr baseColWidth="10" defaultRowHeight="15" x14ac:dyDescent="0"/>
  <sheetData>
    <row r="1" spans="1:4">
      <c r="A1" t="s">
        <v>145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146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0.39300000000000002</v>
      </c>
      <c r="C65">
        <v>0.40300000000000002</v>
      </c>
      <c r="D65">
        <v>0.42399999999999999</v>
      </c>
      <c r="E65">
        <v>0.42399999999999999</v>
      </c>
      <c r="F65">
        <v>0.433</v>
      </c>
      <c r="G65">
        <v>0.373</v>
      </c>
      <c r="H65">
        <v>0.20499999999999999</v>
      </c>
      <c r="I65">
        <v>0.23</v>
      </c>
      <c r="J65">
        <v>0.25900000000000001</v>
      </c>
      <c r="K65">
        <v>0.33900000000000002</v>
      </c>
      <c r="L65">
        <v>0.371</v>
      </c>
      <c r="M65">
        <v>0.4</v>
      </c>
    </row>
    <row r="66" spans="1:13">
      <c r="A66" t="s">
        <v>28</v>
      </c>
      <c r="B66">
        <v>0.34499999999999997</v>
      </c>
      <c r="C66">
        <v>0.45100000000000001</v>
      </c>
      <c r="D66">
        <v>0.41899999999999998</v>
      </c>
      <c r="E66">
        <v>0.43</v>
      </c>
      <c r="F66">
        <v>0.40899999999999997</v>
      </c>
      <c r="G66">
        <v>0.33100000000000002</v>
      </c>
      <c r="H66">
        <v>0.188</v>
      </c>
      <c r="I66">
        <v>0.214</v>
      </c>
      <c r="J66">
        <v>0.25700000000000001</v>
      </c>
      <c r="K66">
        <v>0.33900000000000002</v>
      </c>
      <c r="L66">
        <v>0.33200000000000002</v>
      </c>
      <c r="M66">
        <v>0.33800000000000002</v>
      </c>
    </row>
    <row r="67" spans="1:13">
      <c r="A67" t="s">
        <v>41</v>
      </c>
      <c r="B67">
        <v>0.38800000000000001</v>
      </c>
      <c r="C67">
        <v>0.378</v>
      </c>
      <c r="D67">
        <v>0.38300000000000001</v>
      </c>
      <c r="E67">
        <v>0.36299999999999999</v>
      </c>
      <c r="F67">
        <v>0.36899999999999999</v>
      </c>
      <c r="G67">
        <v>0.34399999999999997</v>
      </c>
      <c r="H67">
        <v>0.17</v>
      </c>
      <c r="I67">
        <v>0.19900000000000001</v>
      </c>
      <c r="J67">
        <v>0.20499999999999999</v>
      </c>
      <c r="K67">
        <v>0.28999999999999998</v>
      </c>
      <c r="L67">
        <v>0.33900000000000002</v>
      </c>
      <c r="M67">
        <v>0.38400000000000001</v>
      </c>
    </row>
    <row r="68" spans="1:13">
      <c r="A68" t="s">
        <v>54</v>
      </c>
      <c r="B68">
        <v>0.33600000000000002</v>
      </c>
      <c r="C68">
        <v>0.34100000000000003</v>
      </c>
      <c r="D68">
        <v>0.35899999999999999</v>
      </c>
      <c r="E68">
        <v>0.33400000000000002</v>
      </c>
      <c r="F68">
        <v>0.376</v>
      </c>
      <c r="G68">
        <v>0.312</v>
      </c>
      <c r="H68">
        <v>0.14699999999999999</v>
      </c>
      <c r="I68">
        <v>0.188</v>
      </c>
      <c r="J68">
        <v>0.215</v>
      </c>
      <c r="K68">
        <v>0.28999999999999998</v>
      </c>
      <c r="L68">
        <v>0.27700000000000002</v>
      </c>
      <c r="M68">
        <v>0.22500000000000001</v>
      </c>
    </row>
    <row r="69" spans="1:13">
      <c r="A69" t="s">
        <v>67</v>
      </c>
      <c r="B69">
        <v>0.38300000000000001</v>
      </c>
      <c r="C69">
        <v>0.378</v>
      </c>
      <c r="D69">
        <v>0.34799999999999998</v>
      </c>
      <c r="E69">
        <v>0.33500000000000002</v>
      </c>
      <c r="F69">
        <v>0.35299999999999998</v>
      </c>
      <c r="G69">
        <v>0.307</v>
      </c>
      <c r="H69">
        <v>0.16900000000000001</v>
      </c>
      <c r="I69">
        <v>0.19</v>
      </c>
      <c r="J69">
        <v>0.221</v>
      </c>
      <c r="K69">
        <v>0.28499999999999998</v>
      </c>
      <c r="L69">
        <v>0.32400000000000001</v>
      </c>
      <c r="M69">
        <v>0.35</v>
      </c>
    </row>
    <row r="70" spans="1:13">
      <c r="A70" t="s">
        <v>80</v>
      </c>
      <c r="B70">
        <v>0.314</v>
      </c>
      <c r="C70">
        <v>0.33900000000000002</v>
      </c>
      <c r="D70">
        <v>0.32900000000000001</v>
      </c>
      <c r="E70">
        <v>0.32100000000000001</v>
      </c>
      <c r="F70">
        <v>0.35</v>
      </c>
      <c r="G70">
        <v>0.28799999999999998</v>
      </c>
      <c r="H70">
        <v>0.16800000000000001</v>
      </c>
      <c r="I70">
        <v>0.17299999999999999</v>
      </c>
      <c r="J70">
        <v>0.20399999999999999</v>
      </c>
      <c r="K70">
        <v>0.27400000000000002</v>
      </c>
      <c r="L70">
        <v>0.307</v>
      </c>
      <c r="M70">
        <v>0.27600000000000002</v>
      </c>
    </row>
    <row r="71" spans="1:13">
      <c r="A71" t="s">
        <v>93</v>
      </c>
      <c r="B71">
        <v>0.33100000000000002</v>
      </c>
      <c r="C71">
        <v>0.32700000000000001</v>
      </c>
      <c r="D71">
        <v>0.313</v>
      </c>
      <c r="E71">
        <v>0.308</v>
      </c>
      <c r="F71">
        <v>0.32400000000000001</v>
      </c>
      <c r="G71">
        <v>0.26600000000000001</v>
      </c>
      <c r="H71">
        <v>0.17299999999999999</v>
      </c>
      <c r="I71">
        <v>0.193</v>
      </c>
      <c r="J71">
        <v>0.222</v>
      </c>
      <c r="K71">
        <v>0.25900000000000001</v>
      </c>
      <c r="L71">
        <v>0.28100000000000003</v>
      </c>
      <c r="M71">
        <v>0.34499999999999997</v>
      </c>
    </row>
    <row r="72" spans="1:13">
      <c r="A72" t="s">
        <v>106</v>
      </c>
      <c r="B72">
        <v>0.27</v>
      </c>
      <c r="C72">
        <v>0.32700000000000001</v>
      </c>
      <c r="D72">
        <v>0.32200000000000001</v>
      </c>
      <c r="E72">
        <v>0.33500000000000002</v>
      </c>
      <c r="F72">
        <v>0.32100000000000001</v>
      </c>
      <c r="G72">
        <v>0.26300000000000001</v>
      </c>
      <c r="H72">
        <v>0.13900000000000001</v>
      </c>
      <c r="I72">
        <v>0.17699999999999999</v>
      </c>
      <c r="J72">
        <v>0.18</v>
      </c>
      <c r="K72">
        <v>0.21099999999999999</v>
      </c>
      <c r="L72">
        <v>0.25600000000000001</v>
      </c>
      <c r="M72">
        <v>0.309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7.2999999999999995E-2</v>
      </c>
      <c r="C77">
        <v>7.8E-2</v>
      </c>
      <c r="D77">
        <v>8.2000000000000003E-2</v>
      </c>
      <c r="E77">
        <v>7.9000000000000001E-2</v>
      </c>
      <c r="F77">
        <v>8.6999999999999994E-2</v>
      </c>
      <c r="G77">
        <v>7.0000000000000007E-2</v>
      </c>
      <c r="H77">
        <v>0.10199999999999999</v>
      </c>
      <c r="I77">
        <v>8.7999999999999995E-2</v>
      </c>
      <c r="J77">
        <v>8.8999999999999996E-2</v>
      </c>
      <c r="K77">
        <v>9.0999999999999998E-2</v>
      </c>
      <c r="L77">
        <v>8.1000000000000003E-2</v>
      </c>
      <c r="M77">
        <v>0.08</v>
      </c>
    </row>
    <row r="78" spans="1:13">
      <c r="A78" t="s">
        <v>28</v>
      </c>
      <c r="B78">
        <v>6.3E-2</v>
      </c>
      <c r="C78">
        <v>7.8E-2</v>
      </c>
      <c r="D78">
        <v>7.9000000000000001E-2</v>
      </c>
      <c r="E78">
        <v>7.6999999999999999E-2</v>
      </c>
      <c r="F78">
        <v>8.3000000000000004E-2</v>
      </c>
      <c r="G78">
        <v>5.7000000000000002E-2</v>
      </c>
      <c r="H78">
        <v>9.4E-2</v>
      </c>
      <c r="I78">
        <v>0.09</v>
      </c>
      <c r="J78">
        <v>8.2000000000000003E-2</v>
      </c>
      <c r="K78">
        <v>9.4E-2</v>
      </c>
      <c r="L78">
        <v>6.9000000000000006E-2</v>
      </c>
      <c r="M78">
        <v>7.0000000000000007E-2</v>
      </c>
    </row>
    <row r="79" spans="1:13">
      <c r="A79" t="s">
        <v>41</v>
      </c>
      <c r="B79">
        <v>6.7000000000000004E-2</v>
      </c>
      <c r="C79">
        <v>6.7000000000000004E-2</v>
      </c>
      <c r="D79">
        <v>7.3999999999999996E-2</v>
      </c>
      <c r="E79">
        <v>6.6000000000000003E-2</v>
      </c>
      <c r="F79">
        <v>7.5999999999999998E-2</v>
      </c>
      <c r="G79">
        <v>6.2E-2</v>
      </c>
      <c r="H79">
        <v>8.6999999999999994E-2</v>
      </c>
      <c r="I79">
        <v>7.8E-2</v>
      </c>
      <c r="J79">
        <v>6.9000000000000006E-2</v>
      </c>
      <c r="K79">
        <v>7.9000000000000001E-2</v>
      </c>
      <c r="L79">
        <v>0.08</v>
      </c>
      <c r="M79">
        <v>8.1000000000000003E-2</v>
      </c>
    </row>
    <row r="80" spans="1:13">
      <c r="A80" t="s">
        <v>54</v>
      </c>
      <c r="B80">
        <v>6.2E-2</v>
      </c>
      <c r="C80">
        <v>6.4000000000000001E-2</v>
      </c>
      <c r="D80">
        <v>6.2E-2</v>
      </c>
      <c r="E80">
        <v>6.0999999999999999E-2</v>
      </c>
      <c r="F80">
        <v>7.0999999999999994E-2</v>
      </c>
      <c r="G80">
        <v>5.8000000000000003E-2</v>
      </c>
      <c r="H80">
        <v>7.8E-2</v>
      </c>
      <c r="I80">
        <v>7.8E-2</v>
      </c>
      <c r="J80">
        <v>7.8E-2</v>
      </c>
      <c r="K80">
        <v>7.5999999999999998E-2</v>
      </c>
      <c r="L80">
        <v>6.3E-2</v>
      </c>
      <c r="M80">
        <v>5.0999999999999997E-2</v>
      </c>
    </row>
    <row r="81" spans="1:13">
      <c r="A81" t="s">
        <v>67</v>
      </c>
      <c r="B81">
        <v>7.2999999999999995E-2</v>
      </c>
      <c r="C81">
        <v>6.9000000000000006E-2</v>
      </c>
      <c r="D81">
        <v>6.4000000000000001E-2</v>
      </c>
      <c r="E81">
        <v>6.8000000000000005E-2</v>
      </c>
      <c r="F81">
        <v>0.08</v>
      </c>
      <c r="G81">
        <v>5.0999999999999997E-2</v>
      </c>
      <c r="H81">
        <v>8.6999999999999994E-2</v>
      </c>
      <c r="I81">
        <v>7.9000000000000001E-2</v>
      </c>
      <c r="J81">
        <v>7.9000000000000001E-2</v>
      </c>
      <c r="K81">
        <v>8.1000000000000003E-2</v>
      </c>
      <c r="L81">
        <v>7.5999999999999998E-2</v>
      </c>
      <c r="M81">
        <v>7.0000000000000007E-2</v>
      </c>
    </row>
    <row r="82" spans="1:13">
      <c r="A82" t="s">
        <v>80</v>
      </c>
      <c r="B82">
        <v>5.6000000000000001E-2</v>
      </c>
      <c r="C82">
        <v>6.4000000000000001E-2</v>
      </c>
      <c r="D82">
        <v>6.5000000000000002E-2</v>
      </c>
      <c r="E82">
        <v>6.7000000000000004E-2</v>
      </c>
      <c r="F82">
        <v>7.1999999999999995E-2</v>
      </c>
      <c r="G82">
        <v>5.2999999999999999E-2</v>
      </c>
      <c r="H82">
        <v>8.7999999999999995E-2</v>
      </c>
      <c r="I82">
        <v>7.6999999999999999E-2</v>
      </c>
      <c r="J82">
        <v>7.0999999999999994E-2</v>
      </c>
      <c r="K82">
        <v>7.8E-2</v>
      </c>
      <c r="L82">
        <v>7.5999999999999998E-2</v>
      </c>
      <c r="M82">
        <v>5.5E-2</v>
      </c>
    </row>
    <row r="83" spans="1:13">
      <c r="A83" t="s">
        <v>93</v>
      </c>
      <c r="B83">
        <v>5.6000000000000001E-2</v>
      </c>
      <c r="C83">
        <v>6.5000000000000002E-2</v>
      </c>
      <c r="D83">
        <v>5.8999999999999997E-2</v>
      </c>
      <c r="E83">
        <v>0.06</v>
      </c>
      <c r="F83">
        <v>7.1999999999999995E-2</v>
      </c>
      <c r="G83">
        <v>4.9000000000000002E-2</v>
      </c>
      <c r="H83">
        <v>8.7999999999999995E-2</v>
      </c>
      <c r="I83">
        <v>7.6999999999999999E-2</v>
      </c>
      <c r="J83">
        <v>8.2000000000000003E-2</v>
      </c>
      <c r="K83">
        <v>7.0999999999999994E-2</v>
      </c>
      <c r="L83">
        <v>7.2999999999999995E-2</v>
      </c>
      <c r="M83">
        <v>7.0000000000000007E-2</v>
      </c>
    </row>
    <row r="84" spans="1:13">
      <c r="A84" t="s">
        <v>106</v>
      </c>
      <c r="B84">
        <v>5.0999999999999997E-2</v>
      </c>
      <c r="C84">
        <v>6.3E-2</v>
      </c>
      <c r="D84">
        <v>6.4000000000000001E-2</v>
      </c>
      <c r="E84">
        <v>6.5000000000000002E-2</v>
      </c>
      <c r="F84">
        <v>6.5000000000000002E-2</v>
      </c>
      <c r="G84">
        <v>4.3999999999999997E-2</v>
      </c>
      <c r="H84">
        <v>7.0000000000000007E-2</v>
      </c>
      <c r="I84">
        <v>7.0999999999999994E-2</v>
      </c>
      <c r="J84">
        <v>6.6000000000000003E-2</v>
      </c>
      <c r="K84">
        <v>6.5000000000000002E-2</v>
      </c>
      <c r="L84">
        <v>6.9000000000000006E-2</v>
      </c>
      <c r="M84">
        <v>5.5E-2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0.4</v>
      </c>
      <c r="D94">
        <v>0.42</v>
      </c>
      <c r="E94">
        <v>0.42</v>
      </c>
      <c r="F94">
        <v>0.43</v>
      </c>
      <c r="G94">
        <v>0.37</v>
      </c>
      <c r="H94">
        <v>0.2</v>
      </c>
      <c r="I94">
        <v>0.23</v>
      </c>
      <c r="J94">
        <v>0.26</v>
      </c>
      <c r="K94">
        <v>0.34</v>
      </c>
      <c r="L94">
        <v>0.37</v>
      </c>
      <c r="M94">
        <v>0.4</v>
      </c>
    </row>
    <row r="95" spans="1:13">
      <c r="A95" t="s">
        <v>28</v>
      </c>
      <c r="B95">
        <v>0.35</v>
      </c>
      <c r="C95">
        <v>0.45</v>
      </c>
      <c r="D95">
        <v>0.42</v>
      </c>
      <c r="E95">
        <v>0.43</v>
      </c>
      <c r="F95">
        <v>0.41</v>
      </c>
      <c r="G95">
        <v>0.33</v>
      </c>
      <c r="H95">
        <v>0.19</v>
      </c>
      <c r="I95">
        <v>0.21</v>
      </c>
      <c r="J95">
        <v>0.26</v>
      </c>
      <c r="K95">
        <v>0.34</v>
      </c>
      <c r="L95">
        <v>0.33</v>
      </c>
      <c r="M95">
        <v>0.34</v>
      </c>
    </row>
    <row r="96" spans="1:13">
      <c r="A96" t="s">
        <v>41</v>
      </c>
      <c r="B96">
        <v>0.39</v>
      </c>
      <c r="C96">
        <v>0.38</v>
      </c>
      <c r="D96">
        <v>0.38</v>
      </c>
      <c r="E96">
        <v>0.36</v>
      </c>
      <c r="F96">
        <v>0.37</v>
      </c>
      <c r="G96">
        <v>0.34</v>
      </c>
      <c r="H96">
        <v>0.17</v>
      </c>
      <c r="I96">
        <v>0.2</v>
      </c>
      <c r="J96">
        <v>0.21</v>
      </c>
      <c r="K96">
        <v>0.28999999999999998</v>
      </c>
      <c r="L96">
        <v>0.34</v>
      </c>
      <c r="M96">
        <v>0.38</v>
      </c>
    </row>
    <row r="97" spans="1:13">
      <c r="A97" t="s">
        <v>54</v>
      </c>
      <c r="B97">
        <v>0.34</v>
      </c>
      <c r="C97">
        <v>0.34</v>
      </c>
      <c r="D97">
        <v>0.36</v>
      </c>
      <c r="E97">
        <v>0.33</v>
      </c>
      <c r="F97">
        <v>0.38</v>
      </c>
      <c r="G97">
        <v>0.31</v>
      </c>
      <c r="H97">
        <v>0.15</v>
      </c>
      <c r="I97">
        <v>0.19</v>
      </c>
      <c r="J97">
        <v>0.22</v>
      </c>
      <c r="K97">
        <v>0.28999999999999998</v>
      </c>
      <c r="L97">
        <v>0.28000000000000003</v>
      </c>
      <c r="M97">
        <v>0.23</v>
      </c>
    </row>
    <row r="98" spans="1:13">
      <c r="A98" t="s">
        <v>67</v>
      </c>
      <c r="B98">
        <v>0.38</v>
      </c>
      <c r="C98">
        <v>0.38</v>
      </c>
      <c r="D98">
        <v>0.35</v>
      </c>
      <c r="E98">
        <v>0.34</v>
      </c>
      <c r="F98">
        <v>0.35</v>
      </c>
      <c r="G98">
        <v>0.31</v>
      </c>
      <c r="H98">
        <v>0.17</v>
      </c>
      <c r="I98">
        <v>0.19</v>
      </c>
      <c r="J98">
        <v>0.22</v>
      </c>
      <c r="K98">
        <v>0.28999999999999998</v>
      </c>
      <c r="L98">
        <v>0.32</v>
      </c>
      <c r="M98">
        <v>0.35</v>
      </c>
    </row>
    <row r="99" spans="1:13">
      <c r="A99" t="s">
        <v>80</v>
      </c>
      <c r="B99">
        <v>0.31</v>
      </c>
      <c r="C99">
        <v>0.34</v>
      </c>
      <c r="D99">
        <v>0.33</v>
      </c>
      <c r="E99">
        <v>0.32</v>
      </c>
      <c r="F99">
        <v>0.35</v>
      </c>
      <c r="G99">
        <v>0.28999999999999998</v>
      </c>
      <c r="H99">
        <v>0.17</v>
      </c>
      <c r="I99">
        <v>0.17</v>
      </c>
      <c r="J99">
        <v>0.2</v>
      </c>
      <c r="K99">
        <v>0.27</v>
      </c>
      <c r="L99">
        <v>0.31</v>
      </c>
      <c r="M99">
        <v>0.28000000000000003</v>
      </c>
    </row>
    <row r="100" spans="1:13">
      <c r="A100" t="s">
        <v>93</v>
      </c>
      <c r="B100">
        <v>0.33</v>
      </c>
      <c r="C100">
        <v>0.33</v>
      </c>
      <c r="D100">
        <v>0.31</v>
      </c>
      <c r="E100">
        <v>0.31</v>
      </c>
      <c r="F100">
        <v>0.32</v>
      </c>
      <c r="G100">
        <v>0.27</v>
      </c>
      <c r="H100">
        <v>0.17</v>
      </c>
      <c r="I100">
        <v>0.19</v>
      </c>
      <c r="J100">
        <v>0.22</v>
      </c>
      <c r="K100">
        <v>0.26</v>
      </c>
      <c r="L100">
        <v>0.28000000000000003</v>
      </c>
      <c r="M100">
        <v>0.35</v>
      </c>
    </row>
    <row r="101" spans="1:13">
      <c r="A101" t="s">
        <v>106</v>
      </c>
      <c r="B101">
        <v>0.27</v>
      </c>
      <c r="C101">
        <v>0.33</v>
      </c>
      <c r="D101">
        <v>0.32</v>
      </c>
      <c r="E101">
        <v>0.34</v>
      </c>
      <c r="F101">
        <v>0.32</v>
      </c>
      <c r="G101">
        <v>0.26</v>
      </c>
      <c r="H101">
        <v>0.14000000000000001</v>
      </c>
      <c r="I101">
        <v>0.18</v>
      </c>
      <c r="J101">
        <v>0.18</v>
      </c>
      <c r="K101">
        <v>0.21</v>
      </c>
      <c r="L101">
        <v>0.26</v>
      </c>
      <c r="M101">
        <v>0.31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0.08</v>
      </c>
      <c r="D110">
        <v>0.08</v>
      </c>
      <c r="E110">
        <v>0.08</v>
      </c>
      <c r="F110">
        <v>0.09</v>
      </c>
      <c r="G110">
        <v>7.0000000000000007E-2</v>
      </c>
      <c r="H110">
        <v>0.1</v>
      </c>
      <c r="I110">
        <v>0.09</v>
      </c>
      <c r="J110">
        <v>0.09</v>
      </c>
      <c r="K110">
        <v>0.09</v>
      </c>
      <c r="L110">
        <v>0.08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0.08</v>
      </c>
      <c r="E111">
        <v>0.08</v>
      </c>
      <c r="F111">
        <v>0.08</v>
      </c>
      <c r="G111">
        <v>0.06</v>
      </c>
      <c r="H111">
        <v>0.09</v>
      </c>
      <c r="I111">
        <v>0.09</v>
      </c>
      <c r="J111">
        <v>0.08</v>
      </c>
      <c r="K111">
        <v>0.09</v>
      </c>
      <c r="L111">
        <v>7.0000000000000007E-2</v>
      </c>
      <c r="M111">
        <v>7.0000000000000007E-2</v>
      </c>
    </row>
    <row r="112" spans="1:13">
      <c r="A112" t="s">
        <v>41</v>
      </c>
      <c r="B112">
        <v>7.0000000000000007E-2</v>
      </c>
      <c r="C112">
        <v>7.0000000000000007E-2</v>
      </c>
      <c r="D112">
        <v>7.0000000000000007E-2</v>
      </c>
      <c r="E112">
        <v>7.0000000000000007E-2</v>
      </c>
      <c r="F112">
        <v>0.08</v>
      </c>
      <c r="G112">
        <v>0.06</v>
      </c>
      <c r="H112">
        <v>0.09</v>
      </c>
      <c r="I112">
        <v>0.08</v>
      </c>
      <c r="J112">
        <v>7.0000000000000007E-2</v>
      </c>
      <c r="K112">
        <v>0.08</v>
      </c>
      <c r="L112">
        <v>0.08</v>
      </c>
      <c r="M112">
        <v>0.08</v>
      </c>
    </row>
    <row r="113" spans="1:13">
      <c r="A113" t="s">
        <v>54</v>
      </c>
      <c r="B113">
        <v>0.06</v>
      </c>
      <c r="C113">
        <v>0.06</v>
      </c>
      <c r="D113">
        <v>0.06</v>
      </c>
      <c r="E113">
        <v>0.06</v>
      </c>
      <c r="F113">
        <v>7.0000000000000007E-2</v>
      </c>
      <c r="G113">
        <v>0.06</v>
      </c>
      <c r="H113">
        <v>0.08</v>
      </c>
      <c r="I113">
        <v>0.08</v>
      </c>
      <c r="J113">
        <v>0.08</v>
      </c>
      <c r="K113">
        <v>0.08</v>
      </c>
      <c r="L113">
        <v>0.06</v>
      </c>
      <c r="M113">
        <v>0.05</v>
      </c>
    </row>
    <row r="114" spans="1:13">
      <c r="A114" t="s">
        <v>67</v>
      </c>
      <c r="B114">
        <v>7.0000000000000007E-2</v>
      </c>
      <c r="C114">
        <v>7.0000000000000007E-2</v>
      </c>
      <c r="D114">
        <v>0.06</v>
      </c>
      <c r="E114">
        <v>7.0000000000000007E-2</v>
      </c>
      <c r="F114">
        <v>0.08</v>
      </c>
      <c r="G114">
        <v>0.05</v>
      </c>
      <c r="H114">
        <v>0.09</v>
      </c>
      <c r="I114">
        <v>0.08</v>
      </c>
      <c r="J114">
        <v>0.08</v>
      </c>
      <c r="K114">
        <v>0.08</v>
      </c>
      <c r="L114">
        <v>0.08</v>
      </c>
      <c r="M114">
        <v>7.0000000000000007E-2</v>
      </c>
    </row>
    <row r="115" spans="1:13">
      <c r="A115" t="s">
        <v>80</v>
      </c>
      <c r="B115">
        <v>0.06</v>
      </c>
      <c r="C115">
        <v>0.06</v>
      </c>
      <c r="D115">
        <v>0.06</v>
      </c>
      <c r="E115">
        <v>7.0000000000000007E-2</v>
      </c>
      <c r="F115">
        <v>7.0000000000000007E-2</v>
      </c>
      <c r="G115">
        <v>0.05</v>
      </c>
      <c r="H115">
        <v>0.09</v>
      </c>
      <c r="I115">
        <v>0.08</v>
      </c>
      <c r="J115">
        <v>7.0000000000000007E-2</v>
      </c>
      <c r="K115">
        <v>0.08</v>
      </c>
      <c r="L115">
        <v>0.08</v>
      </c>
      <c r="M115">
        <v>0.06</v>
      </c>
    </row>
    <row r="116" spans="1:13">
      <c r="A116" t="s">
        <v>93</v>
      </c>
      <c r="B116">
        <v>0.06</v>
      </c>
      <c r="C116">
        <v>7.0000000000000007E-2</v>
      </c>
      <c r="D116">
        <v>0.06</v>
      </c>
      <c r="E116">
        <v>0.06</v>
      </c>
      <c r="F116">
        <v>7.0000000000000007E-2</v>
      </c>
      <c r="G116">
        <v>0.05</v>
      </c>
      <c r="H116">
        <v>0.09</v>
      </c>
      <c r="I116">
        <v>0.08</v>
      </c>
      <c r="J116">
        <v>0.08</v>
      </c>
      <c r="K116">
        <v>7.0000000000000007E-2</v>
      </c>
      <c r="L116">
        <v>7.0000000000000007E-2</v>
      </c>
      <c r="M116">
        <v>7.0000000000000007E-2</v>
      </c>
    </row>
    <row r="117" spans="1:13">
      <c r="A117" t="s">
        <v>106</v>
      </c>
      <c r="B117">
        <v>0.05</v>
      </c>
      <c r="C117">
        <v>0.06</v>
      </c>
      <c r="D117">
        <v>0.06</v>
      </c>
      <c r="E117">
        <v>7.0000000000000007E-2</v>
      </c>
      <c r="F117">
        <v>0.06</v>
      </c>
      <c r="G117">
        <v>0.04</v>
      </c>
      <c r="H117">
        <v>7.0000000000000007E-2</v>
      </c>
      <c r="I117">
        <v>7.0000000000000007E-2</v>
      </c>
      <c r="J117">
        <v>7.0000000000000007E-2</v>
      </c>
      <c r="K117">
        <v>0.06</v>
      </c>
      <c r="L117">
        <v>7.0000000000000007E-2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5.3835616438356171</v>
      </c>
      <c r="C123">
        <f t="shared" si="0"/>
        <v>5.166666666666667</v>
      </c>
      <c r="D123">
        <f t="shared" si="0"/>
        <v>5.1707317073170724</v>
      </c>
      <c r="E123">
        <f t="shared" si="0"/>
        <v>5.3670886075949369</v>
      </c>
      <c r="F123">
        <f t="shared" si="0"/>
        <v>4.9770114942528743</v>
      </c>
      <c r="G123">
        <f t="shared" si="0"/>
        <v>5.3285714285714283</v>
      </c>
      <c r="H123">
        <f t="shared" si="0"/>
        <v>2.0098039215686274</v>
      </c>
      <c r="I123">
        <f t="shared" si="0"/>
        <v>2.6136363636363638</v>
      </c>
      <c r="J123">
        <f t="shared" si="0"/>
        <v>2.910112359550562</v>
      </c>
      <c r="K123">
        <f t="shared" si="0"/>
        <v>3.7252747252747258</v>
      </c>
      <c r="L123">
        <f t="shared" si="0"/>
        <v>4.5802469135802468</v>
      </c>
      <c r="M123">
        <f t="shared" si="0"/>
        <v>5</v>
      </c>
    </row>
    <row r="124" spans="1:13">
      <c r="B124">
        <f t="shared" si="0"/>
        <v>5.4761904761904754</v>
      </c>
      <c r="C124">
        <f t="shared" si="0"/>
        <v>5.7820512820512819</v>
      </c>
      <c r="D124">
        <f t="shared" si="0"/>
        <v>5.3037974683544302</v>
      </c>
      <c r="E124">
        <f t="shared" si="0"/>
        <v>5.5844155844155843</v>
      </c>
      <c r="F124">
        <f t="shared" si="0"/>
        <v>4.9277108433734931</v>
      </c>
      <c r="G124">
        <f t="shared" si="0"/>
        <v>5.807017543859649</v>
      </c>
      <c r="H124">
        <f t="shared" si="0"/>
        <v>2</v>
      </c>
      <c r="I124">
        <f t="shared" si="0"/>
        <v>2.3777777777777778</v>
      </c>
      <c r="J124">
        <f t="shared" si="0"/>
        <v>3.1341463414634148</v>
      </c>
      <c r="K124">
        <f t="shared" si="0"/>
        <v>3.6063829787234045</v>
      </c>
      <c r="L124">
        <f t="shared" si="0"/>
        <v>4.8115942028985508</v>
      </c>
      <c r="M124">
        <f t="shared" si="0"/>
        <v>4.8285714285714283</v>
      </c>
    </row>
    <row r="125" spans="1:13">
      <c r="B125">
        <f t="shared" si="0"/>
        <v>5.7910447761194028</v>
      </c>
      <c r="C125">
        <f t="shared" si="0"/>
        <v>5.6417910447761193</v>
      </c>
      <c r="D125">
        <f t="shared" si="0"/>
        <v>5.1756756756756763</v>
      </c>
      <c r="E125">
        <f t="shared" si="0"/>
        <v>5.5</v>
      </c>
      <c r="F125">
        <f t="shared" si="0"/>
        <v>4.8552631578947372</v>
      </c>
      <c r="G125">
        <f t="shared" si="0"/>
        <v>5.5483870967741931</v>
      </c>
      <c r="H125">
        <f t="shared" si="0"/>
        <v>1.9540229885057474</v>
      </c>
      <c r="I125">
        <f t="shared" si="0"/>
        <v>2.5512820512820515</v>
      </c>
      <c r="J125">
        <f t="shared" si="0"/>
        <v>2.9710144927536226</v>
      </c>
      <c r="K125">
        <f t="shared" si="0"/>
        <v>3.6708860759493667</v>
      </c>
      <c r="L125">
        <f t="shared" si="0"/>
        <v>4.2374999999999998</v>
      </c>
      <c r="M125">
        <f t="shared" si="0"/>
        <v>4.7407407407407405</v>
      </c>
    </row>
    <row r="126" spans="1:13">
      <c r="B126">
        <f t="shared" si="0"/>
        <v>5.4193548387096779</v>
      </c>
      <c r="C126">
        <f t="shared" si="0"/>
        <v>5.328125</v>
      </c>
      <c r="D126">
        <f t="shared" si="0"/>
        <v>5.790322580645161</v>
      </c>
      <c r="E126">
        <f t="shared" si="0"/>
        <v>5.4754098360655741</v>
      </c>
      <c r="F126">
        <f t="shared" si="0"/>
        <v>5.295774647887324</v>
      </c>
      <c r="G126">
        <f t="shared" si="0"/>
        <v>5.3793103448275863</v>
      </c>
      <c r="H126">
        <f t="shared" si="0"/>
        <v>1.8846153846153846</v>
      </c>
      <c r="I126">
        <f t="shared" si="0"/>
        <v>2.4102564102564101</v>
      </c>
      <c r="J126">
        <f t="shared" si="0"/>
        <v>2.7564102564102564</v>
      </c>
      <c r="K126">
        <f t="shared" si="0"/>
        <v>3.8157894736842102</v>
      </c>
      <c r="L126">
        <f t="shared" si="0"/>
        <v>4.3968253968253972</v>
      </c>
      <c r="M126">
        <f t="shared" si="0"/>
        <v>4.4117647058823533</v>
      </c>
    </row>
    <row r="127" spans="1:13">
      <c r="B127">
        <f t="shared" si="0"/>
        <v>5.2465753424657535</v>
      </c>
      <c r="C127">
        <f t="shared" si="0"/>
        <v>5.4782608695652169</v>
      </c>
      <c r="D127">
        <f t="shared" si="0"/>
        <v>5.4374999999999991</v>
      </c>
      <c r="E127">
        <f t="shared" si="0"/>
        <v>4.9264705882352944</v>
      </c>
      <c r="F127">
        <f t="shared" si="0"/>
        <v>4.4124999999999996</v>
      </c>
      <c r="G127">
        <f t="shared" si="0"/>
        <v>6.0196078431372548</v>
      </c>
      <c r="H127">
        <f t="shared" si="0"/>
        <v>1.9425287356321841</v>
      </c>
      <c r="I127">
        <f t="shared" si="0"/>
        <v>2.4050632911392404</v>
      </c>
      <c r="J127">
        <f t="shared" si="0"/>
        <v>2.7974683544303796</v>
      </c>
      <c r="K127">
        <f t="shared" si="0"/>
        <v>3.5185185185185182</v>
      </c>
      <c r="L127">
        <f t="shared" si="0"/>
        <v>4.2631578947368425</v>
      </c>
      <c r="M127">
        <f t="shared" si="0"/>
        <v>4.9999999999999991</v>
      </c>
    </row>
    <row r="128" spans="1:13">
      <c r="B128">
        <f t="shared" si="0"/>
        <v>5.6071428571428568</v>
      </c>
      <c r="C128">
        <f t="shared" si="0"/>
        <v>5.296875</v>
      </c>
      <c r="D128">
        <f t="shared" si="0"/>
        <v>5.0615384615384613</v>
      </c>
      <c r="E128">
        <f t="shared" si="0"/>
        <v>4.7910447761194028</v>
      </c>
      <c r="F128">
        <f t="shared" si="0"/>
        <v>4.8611111111111116</v>
      </c>
      <c r="G128">
        <f t="shared" si="0"/>
        <v>5.4339622641509431</v>
      </c>
      <c r="H128">
        <f t="shared" si="0"/>
        <v>1.9090909090909094</v>
      </c>
      <c r="I128">
        <f t="shared" si="0"/>
        <v>2.2467532467532467</v>
      </c>
      <c r="J128">
        <f t="shared" si="0"/>
        <v>2.8732394366197185</v>
      </c>
      <c r="K128">
        <f t="shared" si="0"/>
        <v>3.5128205128205132</v>
      </c>
      <c r="L128">
        <f t="shared" si="0"/>
        <v>4.0394736842105265</v>
      </c>
      <c r="M128">
        <f t="shared" si="0"/>
        <v>5.0181818181818185</v>
      </c>
    </row>
    <row r="129" spans="2:13">
      <c r="B129">
        <f t="shared" si="0"/>
        <v>5.9107142857142856</v>
      </c>
      <c r="C129">
        <f t="shared" si="0"/>
        <v>5.0307692307692307</v>
      </c>
      <c r="D129">
        <f t="shared" si="0"/>
        <v>5.3050847457627119</v>
      </c>
      <c r="E129">
        <f t="shared" si="0"/>
        <v>5.1333333333333337</v>
      </c>
      <c r="F129">
        <f t="shared" si="0"/>
        <v>4.5000000000000009</v>
      </c>
      <c r="G129">
        <f t="shared" si="0"/>
        <v>5.4285714285714288</v>
      </c>
      <c r="H129">
        <f t="shared" si="0"/>
        <v>1.9659090909090908</v>
      </c>
      <c r="I129">
        <f t="shared" si="0"/>
        <v>2.5064935064935066</v>
      </c>
      <c r="J129">
        <f t="shared" si="0"/>
        <v>2.7073170731707314</v>
      </c>
      <c r="K129">
        <f t="shared" si="0"/>
        <v>3.6478873239436624</v>
      </c>
      <c r="L129">
        <f t="shared" si="0"/>
        <v>3.8493150684931514</v>
      </c>
      <c r="M129">
        <f t="shared" si="0"/>
        <v>4.9285714285714279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1.9522815757602778</v>
      </c>
      <c r="E136" t="s">
        <v>157</v>
      </c>
      <c r="F136">
        <f>AVERAGE(B123:B129)</f>
        <v>5.5477977457397234</v>
      </c>
      <c r="G136">
        <f>(F136+9.7233)/1.9662</f>
        <v>7.7668079268333452</v>
      </c>
    </row>
    <row r="137" spans="2:13" ht="16">
      <c r="B137" s="2">
        <v>6.3</v>
      </c>
      <c r="C137">
        <f>AVERAGE(I123:I129)</f>
        <v>2.4444660924769428</v>
      </c>
    </row>
    <row r="138" spans="2:13" ht="16">
      <c r="B138" s="2">
        <v>6.5</v>
      </c>
      <c r="C138">
        <f>AVERAGE(K123:K129)</f>
        <v>3.6425085155592005</v>
      </c>
      <c r="E138" t="s">
        <v>158</v>
      </c>
      <c r="F138">
        <f>AVERAGE(C123:G129)</f>
        <v>5.2720500475228063</v>
      </c>
      <c r="G138">
        <f>(F138+9.7233)/1.9662</f>
        <v>7.626563954594042</v>
      </c>
    </row>
    <row r="139" spans="2:13" ht="16">
      <c r="B139" s="2">
        <v>6.9</v>
      </c>
      <c r="C139">
        <f>AVERAGE(K123:K129)</f>
        <v>3.6425085155592005</v>
      </c>
    </row>
    <row r="140" spans="2:13" ht="16">
      <c r="B140" s="2">
        <v>7.17</v>
      </c>
      <c r="C140">
        <f>AVERAGE(L123:L129)</f>
        <v>4.3111590229635315</v>
      </c>
    </row>
    <row r="141" spans="2:13" ht="16">
      <c r="B141" s="2">
        <v>7.4</v>
      </c>
      <c r="C141">
        <f>AVERAGE(M123:M129)</f>
        <v>4.8468328745639671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2" workbookViewId="0">
      <selection activeCell="G136" sqref="G136:G138"/>
    </sheetView>
  </sheetViews>
  <sheetFormatPr baseColWidth="10" defaultRowHeight="15" x14ac:dyDescent="0"/>
  <sheetData>
    <row r="1" spans="1:4">
      <c r="A1" t="s">
        <v>147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148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0.39500000000000002</v>
      </c>
      <c r="C65">
        <v>0.39</v>
      </c>
      <c r="D65">
        <v>0.41799999999999998</v>
      </c>
      <c r="E65">
        <v>0.42099999999999999</v>
      </c>
      <c r="F65">
        <v>0.436</v>
      </c>
      <c r="G65">
        <v>0.34799999999999998</v>
      </c>
      <c r="H65">
        <v>0.20100000000000001</v>
      </c>
      <c r="I65">
        <v>0.22</v>
      </c>
      <c r="J65">
        <v>0.27900000000000003</v>
      </c>
      <c r="K65">
        <v>0.35399999999999998</v>
      </c>
      <c r="L65">
        <v>0.36199999999999999</v>
      </c>
      <c r="M65">
        <v>0.39200000000000002</v>
      </c>
    </row>
    <row r="66" spans="1:13">
      <c r="A66" t="s">
        <v>28</v>
      </c>
      <c r="B66">
        <v>0.33200000000000002</v>
      </c>
      <c r="C66">
        <v>0.442</v>
      </c>
      <c r="D66">
        <v>0.39700000000000002</v>
      </c>
      <c r="E66">
        <v>0.40699999999999997</v>
      </c>
      <c r="F66">
        <v>0.39600000000000002</v>
      </c>
      <c r="G66">
        <v>0.33100000000000002</v>
      </c>
      <c r="H66">
        <v>0.189</v>
      </c>
      <c r="I66">
        <v>0.216</v>
      </c>
      <c r="J66">
        <v>0.254</v>
      </c>
      <c r="K66">
        <v>0.34100000000000003</v>
      </c>
      <c r="L66">
        <v>0.33100000000000002</v>
      </c>
      <c r="M66">
        <v>0.33200000000000002</v>
      </c>
    </row>
    <row r="67" spans="1:13">
      <c r="A67" t="s">
        <v>41</v>
      </c>
      <c r="B67">
        <v>0.38700000000000001</v>
      </c>
      <c r="C67">
        <v>0.38</v>
      </c>
      <c r="D67">
        <v>0.36</v>
      </c>
      <c r="E67">
        <v>0.35199999999999998</v>
      </c>
      <c r="F67">
        <v>0.36</v>
      </c>
      <c r="G67">
        <v>0.33</v>
      </c>
      <c r="H67">
        <v>0.17899999999999999</v>
      </c>
      <c r="I67">
        <v>0.2</v>
      </c>
      <c r="J67">
        <v>0.217</v>
      </c>
      <c r="K67">
        <v>0.28599999999999998</v>
      </c>
      <c r="L67">
        <v>0.32800000000000001</v>
      </c>
      <c r="M67">
        <v>0.376</v>
      </c>
    </row>
    <row r="68" spans="1:13">
      <c r="A68" t="s">
        <v>54</v>
      </c>
      <c r="B68">
        <v>0.33300000000000002</v>
      </c>
      <c r="C68">
        <v>0.33200000000000002</v>
      </c>
      <c r="D68">
        <v>0.33700000000000002</v>
      </c>
      <c r="E68">
        <v>0.33300000000000002</v>
      </c>
      <c r="F68">
        <v>0.35</v>
      </c>
      <c r="G68">
        <v>0.30399999999999999</v>
      </c>
      <c r="H68">
        <v>0.157</v>
      </c>
      <c r="I68">
        <v>0.19800000000000001</v>
      </c>
      <c r="J68">
        <v>0.218</v>
      </c>
      <c r="K68">
        <v>0.28699999999999998</v>
      </c>
      <c r="L68">
        <v>0.28000000000000003</v>
      </c>
      <c r="M68">
        <v>0.23200000000000001</v>
      </c>
    </row>
    <row r="69" spans="1:13">
      <c r="A69" t="s">
        <v>67</v>
      </c>
      <c r="B69">
        <v>0.39</v>
      </c>
      <c r="C69">
        <v>0.35</v>
      </c>
      <c r="D69">
        <v>0.32800000000000001</v>
      </c>
      <c r="E69">
        <v>0.32600000000000001</v>
      </c>
      <c r="F69">
        <v>0.33700000000000002</v>
      </c>
      <c r="G69">
        <v>0.28999999999999998</v>
      </c>
      <c r="H69">
        <v>0.16700000000000001</v>
      </c>
      <c r="I69">
        <v>0.19500000000000001</v>
      </c>
      <c r="J69">
        <v>0.22900000000000001</v>
      </c>
      <c r="K69">
        <v>0.28100000000000003</v>
      </c>
      <c r="L69">
        <v>0.32600000000000001</v>
      </c>
      <c r="M69">
        <v>0.38</v>
      </c>
    </row>
    <row r="70" spans="1:13">
      <c r="A70" t="s">
        <v>80</v>
      </c>
      <c r="B70">
        <v>0.30099999999999999</v>
      </c>
      <c r="C70">
        <v>0.33500000000000002</v>
      </c>
      <c r="D70">
        <v>0.314</v>
      </c>
      <c r="E70">
        <v>0.316</v>
      </c>
      <c r="F70">
        <v>0.34200000000000003</v>
      </c>
      <c r="G70">
        <v>0.28000000000000003</v>
      </c>
      <c r="H70">
        <v>0.16500000000000001</v>
      </c>
      <c r="I70">
        <v>0.182</v>
      </c>
      <c r="J70">
        <v>0.20599999999999999</v>
      </c>
      <c r="K70">
        <v>0.28399999999999997</v>
      </c>
      <c r="L70">
        <v>0.31</v>
      </c>
      <c r="M70">
        <v>0.28199999999999997</v>
      </c>
    </row>
    <row r="71" spans="1:13">
      <c r="A71" t="s">
        <v>93</v>
      </c>
      <c r="B71">
        <v>0.32300000000000001</v>
      </c>
      <c r="C71">
        <v>0.30499999999999999</v>
      </c>
      <c r="D71">
        <v>0.313</v>
      </c>
      <c r="E71">
        <v>0.307</v>
      </c>
      <c r="F71">
        <v>0.33</v>
      </c>
      <c r="G71">
        <v>0.254</v>
      </c>
      <c r="H71">
        <v>0.17299999999999999</v>
      </c>
      <c r="I71">
        <v>0.183</v>
      </c>
      <c r="J71">
        <v>0.224</v>
      </c>
      <c r="K71">
        <v>0.25600000000000001</v>
      </c>
      <c r="L71">
        <v>0.28399999999999997</v>
      </c>
      <c r="M71">
        <v>0.34100000000000003</v>
      </c>
    </row>
    <row r="72" spans="1:13">
      <c r="A72" t="s">
        <v>106</v>
      </c>
      <c r="B72">
        <v>0.27500000000000002</v>
      </c>
      <c r="C72">
        <v>0.313</v>
      </c>
      <c r="D72">
        <v>0.32</v>
      </c>
      <c r="E72">
        <v>0.317</v>
      </c>
      <c r="F72">
        <v>0.314</v>
      </c>
      <c r="G72">
        <v>0.25800000000000001</v>
      </c>
      <c r="H72">
        <v>0.14000000000000001</v>
      </c>
      <c r="I72">
        <v>0.183</v>
      </c>
      <c r="J72">
        <v>0.19700000000000001</v>
      </c>
      <c r="K72">
        <v>0.23400000000000001</v>
      </c>
      <c r="L72">
        <v>0.25900000000000001</v>
      </c>
      <c r="M72">
        <v>0.29799999999999999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7.1999999999999995E-2</v>
      </c>
      <c r="C77">
        <v>6.7000000000000004E-2</v>
      </c>
      <c r="D77">
        <v>8.3000000000000004E-2</v>
      </c>
      <c r="E77">
        <v>7.6999999999999999E-2</v>
      </c>
      <c r="F77">
        <v>8.8999999999999996E-2</v>
      </c>
      <c r="G77">
        <v>6.5000000000000002E-2</v>
      </c>
      <c r="H77">
        <v>0.1</v>
      </c>
      <c r="I77">
        <v>9.2999999999999999E-2</v>
      </c>
      <c r="J77">
        <v>0.09</v>
      </c>
      <c r="K77">
        <v>8.6999999999999994E-2</v>
      </c>
      <c r="L77">
        <v>8.1000000000000003E-2</v>
      </c>
      <c r="M77">
        <v>7.4999999999999997E-2</v>
      </c>
    </row>
    <row r="78" spans="1:13">
      <c r="A78" t="s">
        <v>28</v>
      </c>
      <c r="B78">
        <v>5.8000000000000003E-2</v>
      </c>
      <c r="C78">
        <v>7.9000000000000001E-2</v>
      </c>
      <c r="D78">
        <v>7.2999999999999995E-2</v>
      </c>
      <c r="E78">
        <v>0.08</v>
      </c>
      <c r="F78">
        <v>8.2000000000000003E-2</v>
      </c>
      <c r="G78">
        <v>6.4000000000000001E-2</v>
      </c>
      <c r="H78">
        <v>9.6000000000000002E-2</v>
      </c>
      <c r="I78">
        <v>8.7999999999999995E-2</v>
      </c>
      <c r="J78">
        <v>7.9000000000000001E-2</v>
      </c>
      <c r="K78">
        <v>9.0999999999999998E-2</v>
      </c>
      <c r="L78">
        <v>7.2999999999999995E-2</v>
      </c>
      <c r="M78">
        <v>6.9000000000000006E-2</v>
      </c>
    </row>
    <row r="79" spans="1:13">
      <c r="A79" t="s">
        <v>41</v>
      </c>
      <c r="B79">
        <v>6.6000000000000003E-2</v>
      </c>
      <c r="C79">
        <v>7.0999999999999994E-2</v>
      </c>
      <c r="D79">
        <v>6.4000000000000001E-2</v>
      </c>
      <c r="E79">
        <v>6.6000000000000003E-2</v>
      </c>
      <c r="F79">
        <v>7.9000000000000001E-2</v>
      </c>
      <c r="G79">
        <v>6.3E-2</v>
      </c>
      <c r="H79">
        <v>8.5999999999999993E-2</v>
      </c>
      <c r="I79">
        <v>8.4000000000000005E-2</v>
      </c>
      <c r="J79">
        <v>7.4999999999999997E-2</v>
      </c>
      <c r="K79">
        <v>7.4999999999999997E-2</v>
      </c>
      <c r="L79">
        <v>7.1999999999999995E-2</v>
      </c>
      <c r="M79">
        <v>8.6999999999999994E-2</v>
      </c>
    </row>
    <row r="80" spans="1:13">
      <c r="A80" t="s">
        <v>54</v>
      </c>
      <c r="B80">
        <v>0.06</v>
      </c>
      <c r="C80">
        <v>5.5E-2</v>
      </c>
      <c r="D80">
        <v>0.06</v>
      </c>
      <c r="E80">
        <v>6.5000000000000002E-2</v>
      </c>
      <c r="F80">
        <v>7.9000000000000001E-2</v>
      </c>
      <c r="G80">
        <v>5.7000000000000002E-2</v>
      </c>
      <c r="H80">
        <v>8.5000000000000006E-2</v>
      </c>
      <c r="I80">
        <v>7.9000000000000001E-2</v>
      </c>
      <c r="J80">
        <v>7.6999999999999999E-2</v>
      </c>
      <c r="K80">
        <v>7.5999999999999998E-2</v>
      </c>
      <c r="L80">
        <v>6.7000000000000004E-2</v>
      </c>
      <c r="M80">
        <v>4.8000000000000001E-2</v>
      </c>
    </row>
    <row r="81" spans="1:13">
      <c r="A81" t="s">
        <v>67</v>
      </c>
      <c r="B81">
        <v>6.6000000000000003E-2</v>
      </c>
      <c r="C81">
        <v>6.4000000000000001E-2</v>
      </c>
      <c r="D81">
        <v>6.6000000000000003E-2</v>
      </c>
      <c r="E81">
        <v>6.6000000000000003E-2</v>
      </c>
      <c r="F81">
        <v>7.4999999999999997E-2</v>
      </c>
      <c r="G81">
        <v>5.0999999999999997E-2</v>
      </c>
      <c r="H81">
        <v>8.7999999999999995E-2</v>
      </c>
      <c r="I81">
        <v>8.1000000000000003E-2</v>
      </c>
      <c r="J81">
        <v>8.4000000000000005E-2</v>
      </c>
      <c r="K81">
        <v>7.3999999999999996E-2</v>
      </c>
      <c r="L81">
        <v>7.3999999999999996E-2</v>
      </c>
      <c r="M81">
        <v>6.7000000000000004E-2</v>
      </c>
    </row>
    <row r="82" spans="1:13">
      <c r="A82" t="s">
        <v>80</v>
      </c>
      <c r="B82">
        <v>5.8999999999999997E-2</v>
      </c>
      <c r="C82">
        <v>0.06</v>
      </c>
      <c r="D82">
        <v>6.8000000000000005E-2</v>
      </c>
      <c r="E82">
        <v>5.7000000000000002E-2</v>
      </c>
      <c r="F82">
        <v>6.7000000000000004E-2</v>
      </c>
      <c r="G82">
        <v>5.7000000000000002E-2</v>
      </c>
      <c r="H82">
        <v>8.6999999999999994E-2</v>
      </c>
      <c r="I82">
        <v>7.8E-2</v>
      </c>
      <c r="J82">
        <v>7.2999999999999995E-2</v>
      </c>
      <c r="K82">
        <v>7.8E-2</v>
      </c>
      <c r="L82">
        <v>7.0999999999999994E-2</v>
      </c>
      <c r="M82">
        <v>6.3E-2</v>
      </c>
    </row>
    <row r="83" spans="1:13">
      <c r="A83" t="s">
        <v>93</v>
      </c>
      <c r="B83">
        <v>6.0999999999999999E-2</v>
      </c>
      <c r="C83">
        <v>6.2E-2</v>
      </c>
      <c r="D83">
        <v>5.8999999999999997E-2</v>
      </c>
      <c r="E83">
        <v>5.8999999999999997E-2</v>
      </c>
      <c r="F83">
        <v>6.7000000000000004E-2</v>
      </c>
      <c r="G83">
        <v>5.3999999999999999E-2</v>
      </c>
      <c r="H83">
        <v>0.09</v>
      </c>
      <c r="I83">
        <v>7.8E-2</v>
      </c>
      <c r="J83">
        <v>7.9000000000000001E-2</v>
      </c>
      <c r="K83">
        <v>7.2999999999999995E-2</v>
      </c>
      <c r="L83">
        <v>6.5000000000000002E-2</v>
      </c>
      <c r="M83">
        <v>6.4000000000000001E-2</v>
      </c>
    </row>
    <row r="84" spans="1:13">
      <c r="A84" t="s">
        <v>106</v>
      </c>
      <c r="B84">
        <v>5.2999999999999999E-2</v>
      </c>
      <c r="C84">
        <v>6.0999999999999999E-2</v>
      </c>
      <c r="D84">
        <v>6.2E-2</v>
      </c>
      <c r="E84">
        <v>6.7000000000000004E-2</v>
      </c>
      <c r="F84">
        <v>6.6000000000000003E-2</v>
      </c>
      <c r="G84">
        <v>5.0999999999999997E-2</v>
      </c>
      <c r="H84">
        <v>7.5999999999999998E-2</v>
      </c>
      <c r="I84">
        <v>7.9000000000000001E-2</v>
      </c>
      <c r="J84">
        <v>6.5000000000000002E-2</v>
      </c>
      <c r="K84">
        <v>6.2E-2</v>
      </c>
      <c r="L84">
        <v>6.5000000000000002E-2</v>
      </c>
      <c r="M84">
        <v>6.5000000000000002E-2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0.39</v>
      </c>
      <c r="D94">
        <v>0.42</v>
      </c>
      <c r="E94">
        <v>0.42</v>
      </c>
      <c r="F94">
        <v>0.44</v>
      </c>
      <c r="G94">
        <v>0.35</v>
      </c>
      <c r="H94">
        <v>0.2</v>
      </c>
      <c r="I94">
        <v>0.22</v>
      </c>
      <c r="J94">
        <v>0.28000000000000003</v>
      </c>
      <c r="K94">
        <v>0.35</v>
      </c>
      <c r="L94">
        <v>0.36</v>
      </c>
      <c r="M94">
        <v>0.39</v>
      </c>
    </row>
    <row r="95" spans="1:13">
      <c r="A95" t="s">
        <v>28</v>
      </c>
      <c r="B95">
        <v>0.33</v>
      </c>
      <c r="C95">
        <v>0.44</v>
      </c>
      <c r="D95">
        <v>0.4</v>
      </c>
      <c r="E95">
        <v>0.41</v>
      </c>
      <c r="F95">
        <v>0.4</v>
      </c>
      <c r="G95">
        <v>0.33</v>
      </c>
      <c r="H95">
        <v>0.19</v>
      </c>
      <c r="I95">
        <v>0.22</v>
      </c>
      <c r="J95">
        <v>0.25</v>
      </c>
      <c r="K95">
        <v>0.34</v>
      </c>
      <c r="L95">
        <v>0.33</v>
      </c>
      <c r="M95">
        <v>0.33</v>
      </c>
    </row>
    <row r="96" spans="1:13">
      <c r="A96" t="s">
        <v>41</v>
      </c>
      <c r="B96">
        <v>0.39</v>
      </c>
      <c r="C96">
        <v>0.38</v>
      </c>
      <c r="D96">
        <v>0.36</v>
      </c>
      <c r="E96">
        <v>0.35</v>
      </c>
      <c r="F96">
        <v>0.36</v>
      </c>
      <c r="G96">
        <v>0.33</v>
      </c>
      <c r="H96">
        <v>0.18</v>
      </c>
      <c r="I96">
        <v>0.2</v>
      </c>
      <c r="J96">
        <v>0.22</v>
      </c>
      <c r="K96">
        <v>0.28999999999999998</v>
      </c>
      <c r="L96">
        <v>0.33</v>
      </c>
      <c r="M96">
        <v>0.38</v>
      </c>
    </row>
    <row r="97" spans="1:13">
      <c r="A97" t="s">
        <v>54</v>
      </c>
      <c r="B97">
        <v>0.33</v>
      </c>
      <c r="C97">
        <v>0.33</v>
      </c>
      <c r="D97">
        <v>0.34</v>
      </c>
      <c r="E97">
        <v>0.33</v>
      </c>
      <c r="F97">
        <v>0.35</v>
      </c>
      <c r="G97">
        <v>0.3</v>
      </c>
      <c r="H97">
        <v>0.16</v>
      </c>
      <c r="I97">
        <v>0.2</v>
      </c>
      <c r="J97">
        <v>0.22</v>
      </c>
      <c r="K97">
        <v>0.28999999999999998</v>
      </c>
      <c r="L97">
        <v>0.28000000000000003</v>
      </c>
      <c r="M97">
        <v>0.23</v>
      </c>
    </row>
    <row r="98" spans="1:13">
      <c r="A98" t="s">
        <v>67</v>
      </c>
      <c r="B98">
        <v>0.39</v>
      </c>
      <c r="C98">
        <v>0.35</v>
      </c>
      <c r="D98">
        <v>0.33</v>
      </c>
      <c r="E98">
        <v>0.33</v>
      </c>
      <c r="F98">
        <v>0.34</v>
      </c>
      <c r="G98">
        <v>0.28999999999999998</v>
      </c>
      <c r="H98">
        <v>0.17</v>
      </c>
      <c r="I98">
        <v>0.2</v>
      </c>
      <c r="J98">
        <v>0.23</v>
      </c>
      <c r="K98">
        <v>0.28000000000000003</v>
      </c>
      <c r="L98">
        <v>0.33</v>
      </c>
      <c r="M98">
        <v>0.38</v>
      </c>
    </row>
    <row r="99" spans="1:13">
      <c r="A99" t="s">
        <v>80</v>
      </c>
      <c r="B99">
        <v>0.3</v>
      </c>
      <c r="C99">
        <v>0.34</v>
      </c>
      <c r="D99">
        <v>0.31</v>
      </c>
      <c r="E99">
        <v>0.32</v>
      </c>
      <c r="F99">
        <v>0.34</v>
      </c>
      <c r="G99">
        <v>0.28000000000000003</v>
      </c>
      <c r="H99">
        <v>0.17</v>
      </c>
      <c r="I99">
        <v>0.18</v>
      </c>
      <c r="J99">
        <v>0.21</v>
      </c>
      <c r="K99">
        <v>0.28000000000000003</v>
      </c>
      <c r="L99">
        <v>0.31</v>
      </c>
      <c r="M99">
        <v>0.28000000000000003</v>
      </c>
    </row>
    <row r="100" spans="1:13">
      <c r="A100" t="s">
        <v>93</v>
      </c>
      <c r="B100">
        <v>0.32</v>
      </c>
      <c r="C100">
        <v>0.31</v>
      </c>
      <c r="D100">
        <v>0.31</v>
      </c>
      <c r="E100">
        <v>0.31</v>
      </c>
      <c r="F100">
        <v>0.33</v>
      </c>
      <c r="G100">
        <v>0.25</v>
      </c>
      <c r="H100">
        <v>0.17</v>
      </c>
      <c r="I100">
        <v>0.18</v>
      </c>
      <c r="J100">
        <v>0.22</v>
      </c>
      <c r="K100">
        <v>0.26</v>
      </c>
      <c r="L100">
        <v>0.28000000000000003</v>
      </c>
      <c r="M100">
        <v>0.34</v>
      </c>
    </row>
    <row r="101" spans="1:13">
      <c r="A101" t="s">
        <v>106</v>
      </c>
      <c r="B101">
        <v>0.27</v>
      </c>
      <c r="C101">
        <v>0.31</v>
      </c>
      <c r="D101">
        <v>0.32</v>
      </c>
      <c r="E101">
        <v>0.32</v>
      </c>
      <c r="F101">
        <v>0.31</v>
      </c>
      <c r="G101">
        <v>0.26</v>
      </c>
      <c r="H101">
        <v>0.14000000000000001</v>
      </c>
      <c r="I101">
        <v>0.18</v>
      </c>
      <c r="J101">
        <v>0.2</v>
      </c>
      <c r="K101">
        <v>0.23</v>
      </c>
      <c r="L101">
        <v>0.26</v>
      </c>
      <c r="M101">
        <v>0.3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7.0000000000000007E-2</v>
      </c>
      <c r="D110">
        <v>0.08</v>
      </c>
      <c r="E110">
        <v>0.08</v>
      </c>
      <c r="F110">
        <v>0.09</v>
      </c>
      <c r="G110">
        <v>7.0000000000000007E-2</v>
      </c>
      <c r="H110">
        <v>0.1</v>
      </c>
      <c r="I110">
        <v>0.09</v>
      </c>
      <c r="J110">
        <v>0.09</v>
      </c>
      <c r="K110">
        <v>0.09</v>
      </c>
      <c r="L110">
        <v>0.08</v>
      </c>
      <c r="M110">
        <v>7.0000000000000007E-2</v>
      </c>
    </row>
    <row r="111" spans="1:13">
      <c r="A111" t="s">
        <v>28</v>
      </c>
      <c r="B111">
        <v>0.06</v>
      </c>
      <c r="C111">
        <v>0.08</v>
      </c>
      <c r="D111">
        <v>7.0000000000000007E-2</v>
      </c>
      <c r="E111">
        <v>0.08</v>
      </c>
      <c r="F111">
        <v>0.08</v>
      </c>
      <c r="G111">
        <v>0.06</v>
      </c>
      <c r="H111">
        <v>0.1</v>
      </c>
      <c r="I111">
        <v>0.09</v>
      </c>
      <c r="J111">
        <v>0.08</v>
      </c>
      <c r="K111">
        <v>0.09</v>
      </c>
      <c r="L111">
        <v>7.0000000000000007E-2</v>
      </c>
      <c r="M111">
        <v>7.0000000000000007E-2</v>
      </c>
    </row>
    <row r="112" spans="1:13">
      <c r="A112" t="s">
        <v>41</v>
      </c>
      <c r="B112">
        <v>7.0000000000000007E-2</v>
      </c>
      <c r="C112">
        <v>7.0000000000000007E-2</v>
      </c>
      <c r="D112">
        <v>0.06</v>
      </c>
      <c r="E112">
        <v>7.0000000000000007E-2</v>
      </c>
      <c r="F112">
        <v>0.08</v>
      </c>
      <c r="G112">
        <v>0.06</v>
      </c>
      <c r="H112">
        <v>0.09</v>
      </c>
      <c r="I112">
        <v>0.08</v>
      </c>
      <c r="J112">
        <v>7.0000000000000007E-2</v>
      </c>
      <c r="K112">
        <v>0.08</v>
      </c>
      <c r="L112">
        <v>7.0000000000000007E-2</v>
      </c>
      <c r="M112">
        <v>0.09</v>
      </c>
    </row>
    <row r="113" spans="1:13">
      <c r="A113" t="s">
        <v>54</v>
      </c>
      <c r="B113">
        <v>0.06</v>
      </c>
      <c r="C113">
        <v>0.06</v>
      </c>
      <c r="D113">
        <v>0.06</v>
      </c>
      <c r="E113">
        <v>0.06</v>
      </c>
      <c r="F113">
        <v>0.08</v>
      </c>
      <c r="G113">
        <v>0.06</v>
      </c>
      <c r="H113">
        <v>0.09</v>
      </c>
      <c r="I113">
        <v>0.08</v>
      </c>
      <c r="J113">
        <v>0.08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7.0000000000000007E-2</v>
      </c>
      <c r="C114">
        <v>0.06</v>
      </c>
      <c r="D114">
        <v>7.0000000000000007E-2</v>
      </c>
      <c r="E114">
        <v>7.0000000000000007E-2</v>
      </c>
      <c r="F114">
        <v>0.08</v>
      </c>
      <c r="G114">
        <v>0.05</v>
      </c>
      <c r="H114">
        <v>0.09</v>
      </c>
      <c r="I114">
        <v>0.08</v>
      </c>
      <c r="J114">
        <v>0.08</v>
      </c>
      <c r="K114">
        <v>7.0000000000000007E-2</v>
      </c>
      <c r="L114">
        <v>7.0000000000000007E-2</v>
      </c>
      <c r="M114">
        <v>7.0000000000000007E-2</v>
      </c>
    </row>
    <row r="115" spans="1:13">
      <c r="A115" t="s">
        <v>80</v>
      </c>
      <c r="B115">
        <v>0.06</v>
      </c>
      <c r="C115">
        <v>0.06</v>
      </c>
      <c r="D115">
        <v>7.0000000000000007E-2</v>
      </c>
      <c r="E115">
        <v>0.06</v>
      </c>
      <c r="F115">
        <v>7.0000000000000007E-2</v>
      </c>
      <c r="G115">
        <v>0.06</v>
      </c>
      <c r="H115">
        <v>0.09</v>
      </c>
      <c r="I115">
        <v>0.08</v>
      </c>
      <c r="J115">
        <v>7.0000000000000007E-2</v>
      </c>
      <c r="K115">
        <v>0.08</v>
      </c>
      <c r="L115">
        <v>7.0000000000000007E-2</v>
      </c>
      <c r="M115">
        <v>0.06</v>
      </c>
    </row>
    <row r="116" spans="1:13">
      <c r="A116" t="s">
        <v>93</v>
      </c>
      <c r="B116">
        <v>0.06</v>
      </c>
      <c r="C116">
        <v>0.06</v>
      </c>
      <c r="D116">
        <v>0.06</v>
      </c>
      <c r="E116">
        <v>0.06</v>
      </c>
      <c r="F116">
        <v>7.0000000000000007E-2</v>
      </c>
      <c r="G116">
        <v>0.05</v>
      </c>
      <c r="H116">
        <v>0.09</v>
      </c>
      <c r="I116">
        <v>0.08</v>
      </c>
      <c r="J116">
        <v>0.08</v>
      </c>
      <c r="K116">
        <v>7.0000000000000007E-2</v>
      </c>
      <c r="L116">
        <v>7.0000000000000007E-2</v>
      </c>
      <c r="M116">
        <v>0.06</v>
      </c>
    </row>
    <row r="117" spans="1:13">
      <c r="A117" t="s">
        <v>106</v>
      </c>
      <c r="B117">
        <v>0.05</v>
      </c>
      <c r="C117">
        <v>0.06</v>
      </c>
      <c r="D117">
        <v>0.06</v>
      </c>
      <c r="E117">
        <v>7.0000000000000007E-2</v>
      </c>
      <c r="F117">
        <v>7.0000000000000007E-2</v>
      </c>
      <c r="G117">
        <v>0.05</v>
      </c>
      <c r="H117">
        <v>0.08</v>
      </c>
      <c r="I117">
        <v>0.08</v>
      </c>
      <c r="J117">
        <v>0.06</v>
      </c>
      <c r="K117">
        <v>0.06</v>
      </c>
      <c r="L117">
        <v>0.06</v>
      </c>
      <c r="M117">
        <v>7.0000000000000007E-2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5.4861111111111116</v>
      </c>
      <c r="C123">
        <f t="shared" si="0"/>
        <v>5.8208955223880592</v>
      </c>
      <c r="D123">
        <f t="shared" si="0"/>
        <v>5.0361445783132526</v>
      </c>
      <c r="E123">
        <f t="shared" si="0"/>
        <v>5.4675324675324672</v>
      </c>
      <c r="F123">
        <f t="shared" si="0"/>
        <v>4.8988764044943824</v>
      </c>
      <c r="G123">
        <f t="shared" si="0"/>
        <v>5.3538461538461535</v>
      </c>
      <c r="H123">
        <f t="shared" si="0"/>
        <v>2.0099999999999998</v>
      </c>
      <c r="I123">
        <f t="shared" si="0"/>
        <v>2.3655913978494625</v>
      </c>
      <c r="J123">
        <f t="shared" si="0"/>
        <v>3.1000000000000005</v>
      </c>
      <c r="K123">
        <f t="shared" si="0"/>
        <v>4.068965517241379</v>
      </c>
      <c r="L123">
        <f t="shared" si="0"/>
        <v>4.4691358024691352</v>
      </c>
      <c r="M123">
        <f t="shared" si="0"/>
        <v>5.2266666666666675</v>
      </c>
    </row>
    <row r="124" spans="1:13">
      <c r="B124">
        <f t="shared" si="0"/>
        <v>5.7241379310344831</v>
      </c>
      <c r="C124">
        <f t="shared" si="0"/>
        <v>5.5949367088607591</v>
      </c>
      <c r="D124">
        <f t="shared" si="0"/>
        <v>5.4383561643835625</v>
      </c>
      <c r="E124">
        <f t="shared" si="0"/>
        <v>5.0874999999999995</v>
      </c>
      <c r="F124">
        <f t="shared" si="0"/>
        <v>4.8292682926829267</v>
      </c>
      <c r="G124">
        <f t="shared" si="0"/>
        <v>5.171875</v>
      </c>
      <c r="H124">
        <f t="shared" si="0"/>
        <v>1.96875</v>
      </c>
      <c r="I124">
        <f t="shared" si="0"/>
        <v>2.4545454545454546</v>
      </c>
      <c r="J124">
        <f t="shared" si="0"/>
        <v>3.2151898734177213</v>
      </c>
      <c r="K124">
        <f t="shared" si="0"/>
        <v>3.7472527472527477</v>
      </c>
      <c r="L124">
        <f t="shared" si="0"/>
        <v>4.5342465753424666</v>
      </c>
      <c r="M124">
        <f t="shared" si="0"/>
        <v>4.8115942028985508</v>
      </c>
    </row>
    <row r="125" spans="1:13">
      <c r="B125">
        <f t="shared" si="0"/>
        <v>5.8636363636363633</v>
      </c>
      <c r="C125">
        <f t="shared" si="0"/>
        <v>5.3521126760563389</v>
      </c>
      <c r="D125">
        <f t="shared" si="0"/>
        <v>5.625</v>
      </c>
      <c r="E125">
        <f t="shared" si="0"/>
        <v>5.333333333333333</v>
      </c>
      <c r="F125">
        <f t="shared" si="0"/>
        <v>4.5569620253164551</v>
      </c>
      <c r="G125">
        <f t="shared" si="0"/>
        <v>5.2380952380952381</v>
      </c>
      <c r="H125">
        <f t="shared" si="0"/>
        <v>2.0813953488372094</v>
      </c>
      <c r="I125">
        <f t="shared" si="0"/>
        <v>2.3809523809523809</v>
      </c>
      <c r="J125">
        <f t="shared" si="0"/>
        <v>2.8933333333333335</v>
      </c>
      <c r="K125">
        <f t="shared" si="0"/>
        <v>3.813333333333333</v>
      </c>
      <c r="L125">
        <f t="shared" si="0"/>
        <v>4.5555555555555562</v>
      </c>
      <c r="M125">
        <f t="shared" si="0"/>
        <v>4.3218390804597702</v>
      </c>
    </row>
    <row r="126" spans="1:13">
      <c r="B126">
        <f t="shared" si="0"/>
        <v>5.5500000000000007</v>
      </c>
      <c r="C126">
        <f t="shared" si="0"/>
        <v>6.036363636363637</v>
      </c>
      <c r="D126">
        <f t="shared" si="0"/>
        <v>5.6166666666666671</v>
      </c>
      <c r="E126">
        <f t="shared" si="0"/>
        <v>5.1230769230769235</v>
      </c>
      <c r="F126">
        <f t="shared" si="0"/>
        <v>4.4303797468354427</v>
      </c>
      <c r="G126">
        <f t="shared" si="0"/>
        <v>5.333333333333333</v>
      </c>
      <c r="H126">
        <f t="shared" si="0"/>
        <v>1.8470588235294116</v>
      </c>
      <c r="I126">
        <f t="shared" si="0"/>
        <v>2.5063291139240507</v>
      </c>
      <c r="J126">
        <f t="shared" si="0"/>
        <v>2.831168831168831</v>
      </c>
      <c r="K126">
        <f t="shared" si="0"/>
        <v>3.7763157894736841</v>
      </c>
      <c r="L126">
        <f t="shared" si="0"/>
        <v>4.1791044776119408</v>
      </c>
      <c r="M126">
        <f t="shared" si="0"/>
        <v>4.833333333333333</v>
      </c>
    </row>
    <row r="127" spans="1:13">
      <c r="B127">
        <f t="shared" si="0"/>
        <v>5.9090909090909092</v>
      </c>
      <c r="C127">
        <f t="shared" si="0"/>
        <v>5.4687499999999991</v>
      </c>
      <c r="D127">
        <f t="shared" si="0"/>
        <v>4.9696969696969697</v>
      </c>
      <c r="E127">
        <f t="shared" si="0"/>
        <v>4.9393939393939394</v>
      </c>
      <c r="F127">
        <f t="shared" si="0"/>
        <v>4.4933333333333341</v>
      </c>
      <c r="G127">
        <f t="shared" si="0"/>
        <v>5.6862745098039218</v>
      </c>
      <c r="H127">
        <f t="shared" si="0"/>
        <v>1.8977272727272729</v>
      </c>
      <c r="I127">
        <f t="shared" si="0"/>
        <v>2.4074074074074074</v>
      </c>
      <c r="J127">
        <f t="shared" si="0"/>
        <v>2.7261904761904763</v>
      </c>
      <c r="K127">
        <f t="shared" si="0"/>
        <v>3.7972972972972978</v>
      </c>
      <c r="L127">
        <f t="shared" si="0"/>
        <v>4.4054054054054061</v>
      </c>
      <c r="M127">
        <f t="shared" si="0"/>
        <v>5.6716417910447756</v>
      </c>
    </row>
    <row r="128" spans="1:13">
      <c r="B128">
        <f t="shared" si="0"/>
        <v>5.101694915254237</v>
      </c>
      <c r="C128">
        <f t="shared" si="0"/>
        <v>5.5833333333333339</v>
      </c>
      <c r="D128">
        <f t="shared" si="0"/>
        <v>4.617647058823529</v>
      </c>
      <c r="E128">
        <f t="shared" si="0"/>
        <v>5.5438596491228065</v>
      </c>
      <c r="F128">
        <f t="shared" si="0"/>
        <v>5.1044776119402986</v>
      </c>
      <c r="G128">
        <f t="shared" si="0"/>
        <v>4.9122807017543861</v>
      </c>
      <c r="H128">
        <f t="shared" si="0"/>
        <v>1.8965517241379313</v>
      </c>
      <c r="I128">
        <f t="shared" si="0"/>
        <v>2.3333333333333335</v>
      </c>
      <c r="J128">
        <f t="shared" si="0"/>
        <v>2.8219178082191783</v>
      </c>
      <c r="K128">
        <f t="shared" si="0"/>
        <v>3.6410256410256405</v>
      </c>
      <c r="L128">
        <f t="shared" si="0"/>
        <v>4.3661971830985919</v>
      </c>
      <c r="M128">
        <f t="shared" si="0"/>
        <v>4.4761904761904754</v>
      </c>
    </row>
    <row r="129" spans="2:13">
      <c r="B129">
        <f t="shared" si="0"/>
        <v>5.2950819672131146</v>
      </c>
      <c r="C129">
        <f t="shared" si="0"/>
        <v>4.919354838709677</v>
      </c>
      <c r="D129">
        <f t="shared" si="0"/>
        <v>5.3050847457627119</v>
      </c>
      <c r="E129">
        <f t="shared" si="0"/>
        <v>5.2033898305084749</v>
      </c>
      <c r="F129">
        <f t="shared" si="0"/>
        <v>4.9253731343283578</v>
      </c>
      <c r="G129">
        <f t="shared" si="0"/>
        <v>4.7037037037037042</v>
      </c>
      <c r="H129">
        <f t="shared" si="0"/>
        <v>1.9222222222222221</v>
      </c>
      <c r="I129">
        <f t="shared" si="0"/>
        <v>2.3461538461538463</v>
      </c>
      <c r="J129">
        <f t="shared" si="0"/>
        <v>2.8354430379746836</v>
      </c>
      <c r="K129">
        <f t="shared" si="0"/>
        <v>3.5068493150684934</v>
      </c>
      <c r="L129">
        <f t="shared" si="0"/>
        <v>4.3692307692307688</v>
      </c>
      <c r="M129">
        <f t="shared" si="0"/>
        <v>5.328125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1.9462436273505781</v>
      </c>
      <c r="E136" t="s">
        <v>157</v>
      </c>
      <c r="F136">
        <f>AVERAGE(B123:B129)</f>
        <v>5.5613933139057457</v>
      </c>
      <c r="G136">
        <f>(F136+10.304)/2.0627</f>
        <v>7.6915660609423302</v>
      </c>
    </row>
    <row r="137" spans="2:13" ht="16">
      <c r="B137" s="2">
        <v>6.3</v>
      </c>
      <c r="C137">
        <f>AVERAGE(I123:I129)</f>
        <v>2.3991875620237053</v>
      </c>
    </row>
    <row r="138" spans="2:13" ht="16">
      <c r="B138" s="2">
        <v>6.5</v>
      </c>
      <c r="C138">
        <f>AVERAGE(K123:K129)</f>
        <v>3.764434234384654</v>
      </c>
      <c r="E138" t="s">
        <v>158</v>
      </c>
      <c r="F138">
        <f>AVERAGE(C123:G129)</f>
        <v>5.1920145209084101</v>
      </c>
      <c r="G138">
        <f>(F138+10.304)/2.0627</f>
        <v>7.5124906777080573</v>
      </c>
    </row>
    <row r="139" spans="2:13" ht="16">
      <c r="B139" s="2">
        <v>6.9</v>
      </c>
      <c r="C139">
        <f>AVERAGE(K123:K129)</f>
        <v>3.764434234384654</v>
      </c>
    </row>
    <row r="140" spans="2:13" ht="16">
      <c r="B140" s="2">
        <v>7.17</v>
      </c>
      <c r="C140">
        <f>AVERAGE(L123:L129)</f>
        <v>4.4112679669591239</v>
      </c>
    </row>
    <row r="141" spans="2:13" ht="16">
      <c r="B141" s="2">
        <v>7.4</v>
      </c>
      <c r="C141">
        <f>AVERAGE(M123:M129)</f>
        <v>4.9527700786562239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13" workbookViewId="0">
      <selection activeCell="G136" sqref="G136:G138"/>
    </sheetView>
  </sheetViews>
  <sheetFormatPr baseColWidth="10" defaultRowHeight="15" x14ac:dyDescent="0"/>
  <sheetData>
    <row r="1" spans="1:4">
      <c r="A1" t="s">
        <v>149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150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0.40500000000000003</v>
      </c>
      <c r="C65">
        <v>0.39900000000000002</v>
      </c>
      <c r="D65">
        <v>0.42099999999999999</v>
      </c>
      <c r="E65">
        <v>0.40699999999999997</v>
      </c>
      <c r="F65">
        <v>0.432</v>
      </c>
      <c r="G65">
        <v>0.36699999999999999</v>
      </c>
      <c r="H65">
        <v>0.2</v>
      </c>
      <c r="I65">
        <v>0.22700000000000001</v>
      </c>
      <c r="J65">
        <v>0.27800000000000002</v>
      </c>
      <c r="K65">
        <v>0.34599999999999997</v>
      </c>
      <c r="L65">
        <v>0.36799999999999999</v>
      </c>
      <c r="M65">
        <v>0.41199999999999998</v>
      </c>
    </row>
    <row r="66" spans="1:13">
      <c r="A66" t="s">
        <v>28</v>
      </c>
      <c r="B66">
        <v>0.35099999999999998</v>
      </c>
      <c r="C66">
        <v>0.433</v>
      </c>
      <c r="D66">
        <v>0.40100000000000002</v>
      </c>
      <c r="E66">
        <v>0.39900000000000002</v>
      </c>
      <c r="F66">
        <v>0.39300000000000002</v>
      </c>
      <c r="G66">
        <v>0.32200000000000001</v>
      </c>
      <c r="H66">
        <v>0.184</v>
      </c>
      <c r="I66">
        <v>0.20599999999999999</v>
      </c>
      <c r="J66">
        <v>0.253</v>
      </c>
      <c r="K66">
        <v>0.33500000000000002</v>
      </c>
      <c r="L66">
        <v>0.313</v>
      </c>
      <c r="M66">
        <v>0.33600000000000002</v>
      </c>
    </row>
    <row r="67" spans="1:13">
      <c r="A67" t="s">
        <v>41</v>
      </c>
      <c r="B67">
        <v>0.40300000000000002</v>
      </c>
      <c r="C67">
        <v>0.375</v>
      </c>
      <c r="D67">
        <v>0.35199999999999998</v>
      </c>
      <c r="E67">
        <v>0.33500000000000002</v>
      </c>
      <c r="F67">
        <v>0.35699999999999998</v>
      </c>
      <c r="G67">
        <v>0.318</v>
      </c>
      <c r="H67">
        <v>0.16200000000000001</v>
      </c>
      <c r="I67">
        <v>0.2</v>
      </c>
      <c r="J67">
        <v>0.21299999999999999</v>
      </c>
      <c r="K67">
        <v>0.30399999999999999</v>
      </c>
      <c r="L67">
        <v>0.32700000000000001</v>
      </c>
      <c r="M67">
        <v>0.39300000000000002</v>
      </c>
    </row>
    <row r="68" spans="1:13">
      <c r="A68" t="s">
        <v>54</v>
      </c>
      <c r="B68">
        <v>0.33800000000000002</v>
      </c>
      <c r="C68">
        <v>0.32</v>
      </c>
      <c r="D68">
        <v>0.32100000000000001</v>
      </c>
      <c r="E68">
        <v>0.33100000000000002</v>
      </c>
      <c r="F68">
        <v>0.33100000000000002</v>
      </c>
      <c r="G68">
        <v>0.28999999999999998</v>
      </c>
      <c r="H68">
        <v>0.159</v>
      </c>
      <c r="I68">
        <v>0.19900000000000001</v>
      </c>
      <c r="J68">
        <v>0.22</v>
      </c>
      <c r="K68">
        <v>0.29599999999999999</v>
      </c>
      <c r="L68">
        <v>0.27900000000000003</v>
      </c>
      <c r="M68">
        <v>0.23400000000000001</v>
      </c>
    </row>
    <row r="69" spans="1:13">
      <c r="A69" t="s">
        <v>67</v>
      </c>
      <c r="B69">
        <v>0.38900000000000001</v>
      </c>
      <c r="C69">
        <v>0.35299999999999998</v>
      </c>
      <c r="D69">
        <v>0.33200000000000002</v>
      </c>
      <c r="E69">
        <v>0.32800000000000001</v>
      </c>
      <c r="F69">
        <v>0.35199999999999998</v>
      </c>
      <c r="G69">
        <v>0.28999999999999998</v>
      </c>
      <c r="H69">
        <v>0.161</v>
      </c>
      <c r="I69">
        <v>0.20300000000000001</v>
      </c>
      <c r="J69">
        <v>0.214</v>
      </c>
      <c r="K69">
        <v>0.28999999999999998</v>
      </c>
      <c r="L69">
        <v>0.32100000000000001</v>
      </c>
      <c r="M69">
        <v>0.372</v>
      </c>
    </row>
    <row r="70" spans="1:13">
      <c r="A70" t="s">
        <v>80</v>
      </c>
      <c r="B70">
        <v>0.30299999999999999</v>
      </c>
      <c r="C70">
        <v>0.312</v>
      </c>
      <c r="D70">
        <v>0.30199999999999999</v>
      </c>
      <c r="E70">
        <v>0.30399999999999999</v>
      </c>
      <c r="F70">
        <v>0.33500000000000002</v>
      </c>
      <c r="G70">
        <v>0.27</v>
      </c>
      <c r="H70">
        <v>0.17399999999999999</v>
      </c>
      <c r="I70">
        <v>0.17599999999999999</v>
      </c>
      <c r="J70">
        <v>0.20200000000000001</v>
      </c>
      <c r="K70">
        <v>0.28699999999999998</v>
      </c>
      <c r="L70">
        <v>0.3</v>
      </c>
      <c r="M70">
        <v>0.27600000000000002</v>
      </c>
    </row>
    <row r="71" spans="1:13">
      <c r="A71" t="s">
        <v>93</v>
      </c>
      <c r="B71">
        <v>0.33</v>
      </c>
      <c r="C71">
        <v>0.311</v>
      </c>
      <c r="D71">
        <v>0.3</v>
      </c>
      <c r="E71">
        <v>0.307</v>
      </c>
      <c r="F71">
        <v>0.316</v>
      </c>
      <c r="G71">
        <v>0.24199999999999999</v>
      </c>
      <c r="H71">
        <v>0.16900000000000001</v>
      </c>
      <c r="I71">
        <v>0.19700000000000001</v>
      </c>
      <c r="J71">
        <v>0.222</v>
      </c>
      <c r="K71">
        <v>0.26500000000000001</v>
      </c>
      <c r="L71">
        <v>0.28399999999999997</v>
      </c>
      <c r="M71">
        <v>0.34100000000000003</v>
      </c>
    </row>
    <row r="72" spans="1:13">
      <c r="A72" t="s">
        <v>106</v>
      </c>
      <c r="B72">
        <v>0.27900000000000003</v>
      </c>
      <c r="C72">
        <v>0.32900000000000001</v>
      </c>
      <c r="D72">
        <v>0.307</v>
      </c>
      <c r="E72">
        <v>0.32400000000000001</v>
      </c>
      <c r="F72">
        <v>0.30299999999999999</v>
      </c>
      <c r="G72">
        <v>0.253</v>
      </c>
      <c r="H72">
        <v>0.14399999999999999</v>
      </c>
      <c r="I72">
        <v>0.17899999999999999</v>
      </c>
      <c r="J72">
        <v>0.19400000000000001</v>
      </c>
      <c r="K72">
        <v>0.24</v>
      </c>
      <c r="L72">
        <v>0.25</v>
      </c>
      <c r="M72">
        <v>0.307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7.2999999999999995E-2</v>
      </c>
      <c r="C77">
        <v>7.5999999999999998E-2</v>
      </c>
      <c r="D77">
        <v>7.6999999999999999E-2</v>
      </c>
      <c r="E77">
        <v>7.8E-2</v>
      </c>
      <c r="F77">
        <v>8.8999999999999996E-2</v>
      </c>
      <c r="G77">
        <v>7.0000000000000007E-2</v>
      </c>
      <c r="H77">
        <v>0.1</v>
      </c>
      <c r="I77">
        <v>9.6000000000000002E-2</v>
      </c>
      <c r="J77">
        <v>0.09</v>
      </c>
      <c r="K77">
        <v>8.5999999999999993E-2</v>
      </c>
      <c r="L77">
        <v>9.4E-2</v>
      </c>
      <c r="M77">
        <v>7.9000000000000001E-2</v>
      </c>
    </row>
    <row r="78" spans="1:13">
      <c r="A78" t="s">
        <v>28</v>
      </c>
      <c r="B78">
        <v>5.7000000000000002E-2</v>
      </c>
      <c r="C78">
        <v>0.08</v>
      </c>
      <c r="D78">
        <v>7.9000000000000001E-2</v>
      </c>
      <c r="E78">
        <v>7.5999999999999998E-2</v>
      </c>
      <c r="F78">
        <v>0.08</v>
      </c>
      <c r="G78">
        <v>5.7000000000000002E-2</v>
      </c>
      <c r="H78">
        <v>9.0999999999999998E-2</v>
      </c>
      <c r="I78">
        <v>8.4000000000000005E-2</v>
      </c>
      <c r="J78">
        <v>8.1000000000000003E-2</v>
      </c>
      <c r="K78">
        <v>8.5000000000000006E-2</v>
      </c>
      <c r="L78">
        <v>8.2000000000000003E-2</v>
      </c>
      <c r="M78">
        <v>7.3999999999999996E-2</v>
      </c>
    </row>
    <row r="79" spans="1:13">
      <c r="A79" t="s">
        <v>41</v>
      </c>
      <c r="B79">
        <v>6.8000000000000005E-2</v>
      </c>
      <c r="C79">
        <v>7.0999999999999994E-2</v>
      </c>
      <c r="D79">
        <v>6.9000000000000006E-2</v>
      </c>
      <c r="E79">
        <v>6.8000000000000005E-2</v>
      </c>
      <c r="F79">
        <v>8.2000000000000003E-2</v>
      </c>
      <c r="G79">
        <v>6.3E-2</v>
      </c>
      <c r="H79">
        <v>8.5000000000000006E-2</v>
      </c>
      <c r="I79">
        <v>8.5999999999999993E-2</v>
      </c>
      <c r="J79">
        <v>7.1999999999999995E-2</v>
      </c>
      <c r="K79">
        <v>0.08</v>
      </c>
      <c r="L79">
        <v>7.1999999999999995E-2</v>
      </c>
      <c r="M79">
        <v>7.1999999999999995E-2</v>
      </c>
    </row>
    <row r="80" spans="1:13">
      <c r="A80" t="s">
        <v>54</v>
      </c>
      <c r="B80">
        <v>5.8999999999999997E-2</v>
      </c>
      <c r="C80">
        <v>5.3999999999999999E-2</v>
      </c>
      <c r="D80">
        <v>7.0000000000000007E-2</v>
      </c>
      <c r="E80">
        <v>6.0999999999999999E-2</v>
      </c>
      <c r="F80">
        <v>7.6999999999999999E-2</v>
      </c>
      <c r="G80">
        <v>5.7000000000000002E-2</v>
      </c>
      <c r="H80">
        <v>8.5000000000000006E-2</v>
      </c>
      <c r="I80">
        <v>8.5999999999999993E-2</v>
      </c>
      <c r="J80">
        <v>7.0999999999999994E-2</v>
      </c>
      <c r="K80">
        <v>7.5999999999999998E-2</v>
      </c>
      <c r="L80">
        <v>6.6000000000000003E-2</v>
      </c>
      <c r="M80">
        <v>4.9000000000000002E-2</v>
      </c>
    </row>
    <row r="81" spans="1:13">
      <c r="A81" t="s">
        <v>67</v>
      </c>
      <c r="B81">
        <v>6.7000000000000004E-2</v>
      </c>
      <c r="C81">
        <v>6.6000000000000003E-2</v>
      </c>
      <c r="D81">
        <v>6.6000000000000003E-2</v>
      </c>
      <c r="E81">
        <v>6.5000000000000002E-2</v>
      </c>
      <c r="F81">
        <v>7.3999999999999996E-2</v>
      </c>
      <c r="G81">
        <v>5.8000000000000003E-2</v>
      </c>
      <c r="H81">
        <v>8.3000000000000004E-2</v>
      </c>
      <c r="I81">
        <v>7.9000000000000001E-2</v>
      </c>
      <c r="J81">
        <v>7.5999999999999998E-2</v>
      </c>
      <c r="K81">
        <v>7.9000000000000001E-2</v>
      </c>
      <c r="L81">
        <v>7.6999999999999999E-2</v>
      </c>
      <c r="M81">
        <v>6.8000000000000005E-2</v>
      </c>
    </row>
    <row r="82" spans="1:13">
      <c r="A82" t="s">
        <v>80</v>
      </c>
      <c r="B82">
        <v>5.7000000000000002E-2</v>
      </c>
      <c r="C82">
        <v>6.4000000000000001E-2</v>
      </c>
      <c r="D82">
        <v>6.4000000000000001E-2</v>
      </c>
      <c r="E82">
        <v>6.4000000000000001E-2</v>
      </c>
      <c r="F82">
        <v>7.0999999999999994E-2</v>
      </c>
      <c r="G82">
        <v>5.2999999999999999E-2</v>
      </c>
      <c r="H82">
        <v>8.7999999999999995E-2</v>
      </c>
      <c r="I82">
        <v>7.4999999999999997E-2</v>
      </c>
      <c r="J82">
        <v>7.3999999999999996E-2</v>
      </c>
      <c r="K82">
        <v>7.4999999999999997E-2</v>
      </c>
      <c r="L82">
        <v>7.8E-2</v>
      </c>
      <c r="M82">
        <v>5.8999999999999997E-2</v>
      </c>
    </row>
    <row r="83" spans="1:13">
      <c r="A83" t="s">
        <v>93</v>
      </c>
      <c r="B83">
        <v>6.0999999999999999E-2</v>
      </c>
      <c r="C83">
        <v>5.8000000000000003E-2</v>
      </c>
      <c r="D83">
        <v>5.7000000000000002E-2</v>
      </c>
      <c r="E83">
        <v>6.2E-2</v>
      </c>
      <c r="F83">
        <v>7.5999999999999998E-2</v>
      </c>
      <c r="G83">
        <v>5.0999999999999997E-2</v>
      </c>
      <c r="H83">
        <v>8.8999999999999996E-2</v>
      </c>
      <c r="I83">
        <v>8.4000000000000005E-2</v>
      </c>
      <c r="J83">
        <v>8.2000000000000003E-2</v>
      </c>
      <c r="K83">
        <v>7.6999999999999999E-2</v>
      </c>
      <c r="L83">
        <v>6.5000000000000002E-2</v>
      </c>
      <c r="M83">
        <v>6.6000000000000003E-2</v>
      </c>
    </row>
    <row r="84" spans="1:13">
      <c r="A84" t="s">
        <v>106</v>
      </c>
      <c r="B84">
        <v>5.0999999999999997E-2</v>
      </c>
      <c r="C84">
        <v>6.5000000000000002E-2</v>
      </c>
      <c r="D84">
        <v>0.06</v>
      </c>
      <c r="E84">
        <v>0.06</v>
      </c>
      <c r="F84">
        <v>6.0999999999999999E-2</v>
      </c>
      <c r="G84">
        <v>4.3999999999999997E-2</v>
      </c>
      <c r="H84">
        <v>7.2999999999999995E-2</v>
      </c>
      <c r="I84">
        <v>8.2000000000000003E-2</v>
      </c>
      <c r="J84">
        <v>6.4000000000000001E-2</v>
      </c>
      <c r="K84">
        <v>6.0999999999999999E-2</v>
      </c>
      <c r="L84">
        <v>5.8000000000000003E-2</v>
      </c>
      <c r="M84">
        <v>6.4000000000000001E-2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</v>
      </c>
      <c r="C94">
        <v>0.4</v>
      </c>
      <c r="D94">
        <v>0.42</v>
      </c>
      <c r="E94">
        <v>0.41</v>
      </c>
      <c r="F94">
        <v>0.43</v>
      </c>
      <c r="G94">
        <v>0.37</v>
      </c>
      <c r="H94">
        <v>0.2</v>
      </c>
      <c r="I94">
        <v>0.23</v>
      </c>
      <c r="J94">
        <v>0.28000000000000003</v>
      </c>
      <c r="K94">
        <v>0.35</v>
      </c>
      <c r="L94">
        <v>0.37</v>
      </c>
      <c r="M94">
        <v>0.41</v>
      </c>
    </row>
    <row r="95" spans="1:13">
      <c r="A95" t="s">
        <v>28</v>
      </c>
      <c r="B95">
        <v>0.35</v>
      </c>
      <c r="C95">
        <v>0.43</v>
      </c>
      <c r="D95">
        <v>0.4</v>
      </c>
      <c r="E95">
        <v>0.4</v>
      </c>
      <c r="F95">
        <v>0.39</v>
      </c>
      <c r="G95">
        <v>0.32</v>
      </c>
      <c r="H95">
        <v>0.18</v>
      </c>
      <c r="I95">
        <v>0.21</v>
      </c>
      <c r="J95">
        <v>0.25</v>
      </c>
      <c r="K95">
        <v>0.33</v>
      </c>
      <c r="L95">
        <v>0.31</v>
      </c>
      <c r="M95">
        <v>0.34</v>
      </c>
    </row>
    <row r="96" spans="1:13">
      <c r="A96" t="s">
        <v>41</v>
      </c>
      <c r="B96">
        <v>0.4</v>
      </c>
      <c r="C96">
        <v>0.38</v>
      </c>
      <c r="D96">
        <v>0.35</v>
      </c>
      <c r="E96">
        <v>0.33</v>
      </c>
      <c r="F96">
        <v>0.36</v>
      </c>
      <c r="G96">
        <v>0.32</v>
      </c>
      <c r="H96">
        <v>0.16</v>
      </c>
      <c r="I96">
        <v>0.2</v>
      </c>
      <c r="J96">
        <v>0.21</v>
      </c>
      <c r="K96">
        <v>0.3</v>
      </c>
      <c r="L96">
        <v>0.33</v>
      </c>
      <c r="M96">
        <v>0.39</v>
      </c>
    </row>
    <row r="97" spans="1:13">
      <c r="A97" t="s">
        <v>54</v>
      </c>
      <c r="B97">
        <v>0.34</v>
      </c>
      <c r="C97">
        <v>0.32</v>
      </c>
      <c r="D97">
        <v>0.32</v>
      </c>
      <c r="E97">
        <v>0.33</v>
      </c>
      <c r="F97">
        <v>0.33</v>
      </c>
      <c r="G97">
        <v>0.28999999999999998</v>
      </c>
      <c r="H97">
        <v>0.16</v>
      </c>
      <c r="I97">
        <v>0.2</v>
      </c>
      <c r="J97">
        <v>0.22</v>
      </c>
      <c r="K97">
        <v>0.3</v>
      </c>
      <c r="L97">
        <v>0.28000000000000003</v>
      </c>
      <c r="M97">
        <v>0.23</v>
      </c>
    </row>
    <row r="98" spans="1:13">
      <c r="A98" t="s">
        <v>67</v>
      </c>
      <c r="B98">
        <v>0.39</v>
      </c>
      <c r="C98">
        <v>0.35</v>
      </c>
      <c r="D98">
        <v>0.33</v>
      </c>
      <c r="E98">
        <v>0.33</v>
      </c>
      <c r="F98">
        <v>0.35</v>
      </c>
      <c r="G98">
        <v>0.28999999999999998</v>
      </c>
      <c r="H98">
        <v>0.16</v>
      </c>
      <c r="I98">
        <v>0.2</v>
      </c>
      <c r="J98">
        <v>0.21</v>
      </c>
      <c r="K98">
        <v>0.28999999999999998</v>
      </c>
      <c r="L98">
        <v>0.32</v>
      </c>
      <c r="M98">
        <v>0.37</v>
      </c>
    </row>
    <row r="99" spans="1:13">
      <c r="A99" t="s">
        <v>80</v>
      </c>
      <c r="B99">
        <v>0.3</v>
      </c>
      <c r="C99">
        <v>0.31</v>
      </c>
      <c r="D99">
        <v>0.3</v>
      </c>
      <c r="E99">
        <v>0.3</v>
      </c>
      <c r="F99">
        <v>0.33</v>
      </c>
      <c r="G99">
        <v>0.27</v>
      </c>
      <c r="H99">
        <v>0.17</v>
      </c>
      <c r="I99">
        <v>0.18</v>
      </c>
      <c r="J99">
        <v>0.2</v>
      </c>
      <c r="K99">
        <v>0.28999999999999998</v>
      </c>
      <c r="L99">
        <v>0.3</v>
      </c>
      <c r="M99">
        <v>0.28000000000000003</v>
      </c>
    </row>
    <row r="100" spans="1:13">
      <c r="A100" t="s">
        <v>93</v>
      </c>
      <c r="B100">
        <v>0.33</v>
      </c>
      <c r="C100">
        <v>0.31</v>
      </c>
      <c r="D100">
        <v>0.3</v>
      </c>
      <c r="E100">
        <v>0.31</v>
      </c>
      <c r="F100">
        <v>0.32</v>
      </c>
      <c r="G100">
        <v>0.24</v>
      </c>
      <c r="H100">
        <v>0.17</v>
      </c>
      <c r="I100">
        <v>0.2</v>
      </c>
      <c r="J100">
        <v>0.22</v>
      </c>
      <c r="K100">
        <v>0.27</v>
      </c>
      <c r="L100">
        <v>0.28000000000000003</v>
      </c>
      <c r="M100">
        <v>0.34</v>
      </c>
    </row>
    <row r="101" spans="1:13">
      <c r="A101" t="s">
        <v>106</v>
      </c>
      <c r="B101">
        <v>0.28000000000000003</v>
      </c>
      <c r="C101">
        <v>0.33</v>
      </c>
      <c r="D101">
        <v>0.31</v>
      </c>
      <c r="E101">
        <v>0.32</v>
      </c>
      <c r="F101">
        <v>0.3</v>
      </c>
      <c r="G101">
        <v>0.25</v>
      </c>
      <c r="H101">
        <v>0.14000000000000001</v>
      </c>
      <c r="I101">
        <v>0.18</v>
      </c>
      <c r="J101">
        <v>0.19</v>
      </c>
      <c r="K101">
        <v>0.24</v>
      </c>
      <c r="L101">
        <v>0.25</v>
      </c>
      <c r="M101">
        <v>0.31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0.08</v>
      </c>
      <c r="D110">
        <v>0.08</v>
      </c>
      <c r="E110">
        <v>0.08</v>
      </c>
      <c r="F110">
        <v>0.09</v>
      </c>
      <c r="G110">
        <v>7.0000000000000007E-2</v>
      </c>
      <c r="H110">
        <v>0.1</v>
      </c>
      <c r="I110">
        <v>0.1</v>
      </c>
      <c r="J110">
        <v>0.09</v>
      </c>
      <c r="K110">
        <v>0.09</v>
      </c>
      <c r="L110">
        <v>0.09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0.08</v>
      </c>
      <c r="E111">
        <v>0.08</v>
      </c>
      <c r="F111">
        <v>0.08</v>
      </c>
      <c r="G111">
        <v>0.06</v>
      </c>
      <c r="H111">
        <v>0.09</v>
      </c>
      <c r="I111">
        <v>0.08</v>
      </c>
      <c r="J111">
        <v>0.08</v>
      </c>
      <c r="K111">
        <v>0.09</v>
      </c>
      <c r="L111">
        <v>0.08</v>
      </c>
      <c r="M111">
        <v>7.0000000000000007E-2</v>
      </c>
    </row>
    <row r="112" spans="1:13">
      <c r="A112" t="s">
        <v>41</v>
      </c>
      <c r="B112">
        <v>7.0000000000000007E-2</v>
      </c>
      <c r="C112">
        <v>7.0000000000000007E-2</v>
      </c>
      <c r="D112">
        <v>7.0000000000000007E-2</v>
      </c>
      <c r="E112">
        <v>7.0000000000000007E-2</v>
      </c>
      <c r="F112">
        <v>0.08</v>
      </c>
      <c r="G112">
        <v>0.06</v>
      </c>
      <c r="H112">
        <v>0.09</v>
      </c>
      <c r="I112">
        <v>0.09</v>
      </c>
      <c r="J112">
        <v>7.0000000000000007E-2</v>
      </c>
      <c r="K112">
        <v>0.08</v>
      </c>
      <c r="L112">
        <v>7.0000000000000007E-2</v>
      </c>
      <c r="M112">
        <v>7.0000000000000007E-2</v>
      </c>
    </row>
    <row r="113" spans="1:13">
      <c r="A113" t="s">
        <v>54</v>
      </c>
      <c r="B113">
        <v>0.06</v>
      </c>
      <c r="C113">
        <v>0.05</v>
      </c>
      <c r="D113">
        <v>7.0000000000000007E-2</v>
      </c>
      <c r="E113">
        <v>0.06</v>
      </c>
      <c r="F113">
        <v>0.08</v>
      </c>
      <c r="G113">
        <v>0.06</v>
      </c>
      <c r="H113">
        <v>0.09</v>
      </c>
      <c r="I113">
        <v>0.09</v>
      </c>
      <c r="J113">
        <v>7.0000000000000007E-2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7.0000000000000007E-2</v>
      </c>
      <c r="C114">
        <v>7.0000000000000007E-2</v>
      </c>
      <c r="D114">
        <v>7.0000000000000007E-2</v>
      </c>
      <c r="E114">
        <v>7.0000000000000007E-2</v>
      </c>
      <c r="F114">
        <v>7.0000000000000007E-2</v>
      </c>
      <c r="G114">
        <v>0.06</v>
      </c>
      <c r="H114">
        <v>0.08</v>
      </c>
      <c r="I114">
        <v>0.08</v>
      </c>
      <c r="J114">
        <v>0.08</v>
      </c>
      <c r="K114">
        <v>0.08</v>
      </c>
      <c r="L114">
        <v>0.08</v>
      </c>
      <c r="M114">
        <v>7.0000000000000007E-2</v>
      </c>
    </row>
    <row r="115" spans="1:13">
      <c r="A115" t="s">
        <v>80</v>
      </c>
      <c r="B115">
        <v>0.06</v>
      </c>
      <c r="C115">
        <v>0.06</v>
      </c>
      <c r="D115">
        <v>0.06</v>
      </c>
      <c r="E115">
        <v>0.06</v>
      </c>
      <c r="F115">
        <v>7.0000000000000007E-2</v>
      </c>
      <c r="G115">
        <v>0.05</v>
      </c>
      <c r="H115">
        <v>0.09</v>
      </c>
      <c r="I115">
        <v>7.0000000000000007E-2</v>
      </c>
      <c r="J115">
        <v>7.0000000000000007E-2</v>
      </c>
      <c r="K115">
        <v>0.08</v>
      </c>
      <c r="L115">
        <v>0.08</v>
      </c>
      <c r="M115">
        <v>0.06</v>
      </c>
    </row>
    <row r="116" spans="1:13">
      <c r="A116" t="s">
        <v>93</v>
      </c>
      <c r="B116">
        <v>0.06</v>
      </c>
      <c r="C116">
        <v>0.06</v>
      </c>
      <c r="D116">
        <v>0.06</v>
      </c>
      <c r="E116">
        <v>0.06</v>
      </c>
      <c r="F116">
        <v>0.08</v>
      </c>
      <c r="G116">
        <v>0.05</v>
      </c>
      <c r="H116">
        <v>0.09</v>
      </c>
      <c r="I116">
        <v>0.08</v>
      </c>
      <c r="J116">
        <v>0.08</v>
      </c>
      <c r="K116">
        <v>0.08</v>
      </c>
      <c r="L116">
        <v>7.0000000000000007E-2</v>
      </c>
      <c r="M116">
        <v>7.0000000000000007E-2</v>
      </c>
    </row>
    <row r="117" spans="1:13">
      <c r="A117" t="s">
        <v>106</v>
      </c>
      <c r="B117">
        <v>0.05</v>
      </c>
      <c r="C117">
        <v>0.06</v>
      </c>
      <c r="D117">
        <v>0.06</v>
      </c>
      <c r="E117">
        <v>0.06</v>
      </c>
      <c r="F117">
        <v>0.06</v>
      </c>
      <c r="G117">
        <v>0.04</v>
      </c>
      <c r="H117">
        <v>7.0000000000000007E-2</v>
      </c>
      <c r="I117">
        <v>0.08</v>
      </c>
      <c r="J117">
        <v>0.06</v>
      </c>
      <c r="K117">
        <v>0.06</v>
      </c>
      <c r="L117">
        <v>0.06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5.5479452054794525</v>
      </c>
      <c r="C123">
        <f t="shared" si="0"/>
        <v>5.25</v>
      </c>
      <c r="D123">
        <f t="shared" si="0"/>
        <v>5.4675324675324672</v>
      </c>
      <c r="E123">
        <f t="shared" si="0"/>
        <v>5.2179487179487172</v>
      </c>
      <c r="F123">
        <f t="shared" si="0"/>
        <v>4.8539325842696632</v>
      </c>
      <c r="G123">
        <f t="shared" si="0"/>
        <v>5.242857142857142</v>
      </c>
      <c r="H123">
        <f t="shared" si="0"/>
        <v>2</v>
      </c>
      <c r="I123">
        <f t="shared" si="0"/>
        <v>2.3645833333333335</v>
      </c>
      <c r="J123">
        <f t="shared" si="0"/>
        <v>3.0888888888888895</v>
      </c>
      <c r="K123">
        <f t="shared" si="0"/>
        <v>4.0232558139534884</v>
      </c>
      <c r="L123">
        <f t="shared" si="0"/>
        <v>3.9148936170212765</v>
      </c>
      <c r="M123">
        <f t="shared" si="0"/>
        <v>5.2151898734177209</v>
      </c>
    </row>
    <row r="124" spans="1:13">
      <c r="B124">
        <f t="shared" si="0"/>
        <v>6.1578947368421044</v>
      </c>
      <c r="C124">
        <f t="shared" si="0"/>
        <v>5.4124999999999996</v>
      </c>
      <c r="D124">
        <f t="shared" si="0"/>
        <v>5.075949367088608</v>
      </c>
      <c r="E124">
        <f t="shared" si="0"/>
        <v>5.25</v>
      </c>
      <c r="F124">
        <f t="shared" si="0"/>
        <v>4.9125000000000005</v>
      </c>
      <c r="G124">
        <f t="shared" si="0"/>
        <v>5.6491228070175437</v>
      </c>
      <c r="H124">
        <f t="shared" si="0"/>
        <v>2.0219780219780219</v>
      </c>
      <c r="I124">
        <f t="shared" si="0"/>
        <v>2.4523809523809521</v>
      </c>
      <c r="J124">
        <f t="shared" si="0"/>
        <v>3.1234567901234569</v>
      </c>
      <c r="K124">
        <f t="shared" si="0"/>
        <v>3.9411764705882351</v>
      </c>
      <c r="L124">
        <f t="shared" si="0"/>
        <v>3.8170731707317072</v>
      </c>
      <c r="M124">
        <f t="shared" si="0"/>
        <v>4.5405405405405412</v>
      </c>
    </row>
    <row r="125" spans="1:13">
      <c r="B125">
        <f t="shared" si="0"/>
        <v>5.9264705882352944</v>
      </c>
      <c r="C125">
        <f t="shared" si="0"/>
        <v>5.2816901408450709</v>
      </c>
      <c r="D125">
        <f t="shared" si="0"/>
        <v>5.1014492753623184</v>
      </c>
      <c r="E125">
        <f t="shared" si="0"/>
        <v>4.9264705882352944</v>
      </c>
      <c r="F125">
        <f t="shared" si="0"/>
        <v>4.3536585365853657</v>
      </c>
      <c r="G125">
        <f t="shared" si="0"/>
        <v>5.0476190476190474</v>
      </c>
      <c r="H125">
        <f t="shared" si="0"/>
        <v>1.9058823529411764</v>
      </c>
      <c r="I125">
        <f t="shared" si="0"/>
        <v>2.3255813953488373</v>
      </c>
      <c r="J125">
        <f t="shared" si="0"/>
        <v>2.9583333333333335</v>
      </c>
      <c r="K125">
        <f t="shared" si="0"/>
        <v>3.8</v>
      </c>
      <c r="L125">
        <f t="shared" si="0"/>
        <v>4.541666666666667</v>
      </c>
      <c r="M125">
        <f t="shared" si="0"/>
        <v>5.4583333333333339</v>
      </c>
    </row>
    <row r="126" spans="1:13">
      <c r="B126">
        <f t="shared" si="0"/>
        <v>5.7288135593220346</v>
      </c>
      <c r="C126">
        <f t="shared" si="0"/>
        <v>5.9259259259259265</v>
      </c>
      <c r="D126">
        <f t="shared" si="0"/>
        <v>4.5857142857142854</v>
      </c>
      <c r="E126">
        <f t="shared" si="0"/>
        <v>5.4262295081967213</v>
      </c>
      <c r="F126">
        <f t="shared" si="0"/>
        <v>4.2987012987012987</v>
      </c>
      <c r="G126">
        <f t="shared" si="0"/>
        <v>5.0877192982456139</v>
      </c>
      <c r="H126">
        <f t="shared" si="0"/>
        <v>1.8705882352941174</v>
      </c>
      <c r="I126">
        <f t="shared" si="0"/>
        <v>2.3139534883720931</v>
      </c>
      <c r="J126">
        <f t="shared" si="0"/>
        <v>3.098591549295775</v>
      </c>
      <c r="K126">
        <f t="shared" si="0"/>
        <v>3.8947368421052633</v>
      </c>
      <c r="L126">
        <f t="shared" si="0"/>
        <v>4.2272727272727275</v>
      </c>
      <c r="M126">
        <f t="shared" si="0"/>
        <v>4.7755102040816331</v>
      </c>
    </row>
    <row r="127" spans="1:13">
      <c r="B127">
        <f t="shared" si="0"/>
        <v>5.8059701492537314</v>
      </c>
      <c r="C127">
        <f t="shared" si="0"/>
        <v>5.3484848484848477</v>
      </c>
      <c r="D127">
        <f t="shared" si="0"/>
        <v>5.0303030303030303</v>
      </c>
      <c r="E127">
        <f t="shared" si="0"/>
        <v>5.046153846153846</v>
      </c>
      <c r="F127">
        <f t="shared" si="0"/>
        <v>4.756756756756757</v>
      </c>
      <c r="G127">
        <f t="shared" si="0"/>
        <v>4.9999999999999991</v>
      </c>
      <c r="H127">
        <f t="shared" si="0"/>
        <v>1.9397590361445782</v>
      </c>
      <c r="I127">
        <f t="shared" si="0"/>
        <v>2.5696202531645573</v>
      </c>
      <c r="J127">
        <f t="shared" si="0"/>
        <v>2.8157894736842106</v>
      </c>
      <c r="K127">
        <f t="shared" si="0"/>
        <v>3.6708860759493667</v>
      </c>
      <c r="L127">
        <f t="shared" si="0"/>
        <v>4.1688311688311686</v>
      </c>
      <c r="M127">
        <f t="shared" si="0"/>
        <v>5.4705882352941169</v>
      </c>
    </row>
    <row r="128" spans="1:13">
      <c r="B128">
        <f t="shared" si="0"/>
        <v>5.3157894736842106</v>
      </c>
      <c r="C128">
        <f t="shared" si="0"/>
        <v>4.875</v>
      </c>
      <c r="D128">
        <f t="shared" si="0"/>
        <v>4.71875</v>
      </c>
      <c r="E128">
        <f t="shared" si="0"/>
        <v>4.75</v>
      </c>
      <c r="F128">
        <f t="shared" si="0"/>
        <v>4.71830985915493</v>
      </c>
      <c r="G128">
        <f t="shared" si="0"/>
        <v>5.0943396226415096</v>
      </c>
      <c r="H128">
        <f t="shared" si="0"/>
        <v>1.9772727272727273</v>
      </c>
      <c r="I128">
        <f t="shared" si="0"/>
        <v>2.3466666666666667</v>
      </c>
      <c r="J128">
        <f t="shared" si="0"/>
        <v>2.7297297297297298</v>
      </c>
      <c r="K128">
        <f t="shared" si="0"/>
        <v>3.8266666666666667</v>
      </c>
      <c r="L128">
        <f t="shared" si="0"/>
        <v>3.8461538461538458</v>
      </c>
      <c r="M128">
        <f t="shared" si="0"/>
        <v>4.6779661016949161</v>
      </c>
    </row>
    <row r="129" spans="2:13">
      <c r="B129">
        <f t="shared" si="0"/>
        <v>5.4098360655737707</v>
      </c>
      <c r="C129">
        <f t="shared" si="0"/>
        <v>5.3620689655172411</v>
      </c>
      <c r="D129">
        <f t="shared" si="0"/>
        <v>5.2631578947368416</v>
      </c>
      <c r="E129">
        <f t="shared" si="0"/>
        <v>4.9516129032258061</v>
      </c>
      <c r="F129">
        <f t="shared" si="0"/>
        <v>4.1578947368421053</v>
      </c>
      <c r="G129">
        <f t="shared" si="0"/>
        <v>4.7450980392156863</v>
      </c>
      <c r="H129">
        <f t="shared" si="0"/>
        <v>1.8988764044943822</v>
      </c>
      <c r="I129">
        <f t="shared" si="0"/>
        <v>2.3452380952380953</v>
      </c>
      <c r="J129">
        <f t="shared" si="0"/>
        <v>2.7073170731707314</v>
      </c>
      <c r="K129">
        <f t="shared" si="0"/>
        <v>3.4415584415584419</v>
      </c>
      <c r="L129">
        <f t="shared" si="0"/>
        <v>4.3692307692307688</v>
      </c>
      <c r="M129">
        <f t="shared" si="0"/>
        <v>5.166666666666667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1.9449081111607147</v>
      </c>
      <c r="E136" t="s">
        <v>157</v>
      </c>
      <c r="F136">
        <f>AVERAGE(B123:B129)</f>
        <v>5.698959968341514</v>
      </c>
      <c r="G136">
        <f>(F136+10.031)/2.0186</f>
        <v>7.7925096444771196</v>
      </c>
    </row>
    <row r="137" spans="2:13" ht="16">
      <c r="B137" s="2">
        <v>6.3</v>
      </c>
      <c r="C137">
        <f>AVERAGE(I123:I129)</f>
        <v>2.3882891692149335</v>
      </c>
    </row>
    <row r="138" spans="2:13" ht="16">
      <c r="B138" s="2">
        <v>6.5</v>
      </c>
      <c r="C138">
        <f>AVERAGE(K123:K129)</f>
        <v>3.7997543301173518</v>
      </c>
      <c r="E138" t="s">
        <v>158</v>
      </c>
      <c r="F138">
        <f>AVERAGE(C123:G129)</f>
        <v>5.0338700427193643</v>
      </c>
      <c r="G138">
        <f>(F138+10.031)/2.0186</f>
        <v>7.4630288530265352</v>
      </c>
    </row>
    <row r="139" spans="2:13" ht="16">
      <c r="B139" s="2">
        <v>6.9</v>
      </c>
      <c r="C139">
        <f>AVERAGE(K123:K129)</f>
        <v>3.7997543301173518</v>
      </c>
    </row>
    <row r="140" spans="2:13" ht="16">
      <c r="B140" s="2">
        <v>7.17</v>
      </c>
      <c r="C140">
        <f>AVERAGE(L123:L129)</f>
        <v>4.1264459951297372</v>
      </c>
    </row>
    <row r="141" spans="2:13" ht="16">
      <c r="B141" s="2">
        <v>7.4</v>
      </c>
      <c r="C141">
        <f>AVERAGE(M123:M129)</f>
        <v>5.0435421364327038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opLeftCell="A111" workbookViewId="0">
      <selection activeCell="G136" sqref="G136:G138"/>
    </sheetView>
  </sheetViews>
  <sheetFormatPr baseColWidth="10" defaultRowHeight="15" x14ac:dyDescent="0"/>
  <sheetData>
    <row r="1" spans="1:4">
      <c r="A1" t="s">
        <v>151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152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0.40799999999999997</v>
      </c>
      <c r="C65">
        <v>0.38</v>
      </c>
      <c r="D65">
        <v>0.40799999999999997</v>
      </c>
      <c r="E65">
        <v>0.41499999999999998</v>
      </c>
      <c r="F65">
        <v>0.43099999999999999</v>
      </c>
      <c r="G65">
        <v>0.34699999999999998</v>
      </c>
      <c r="H65">
        <v>0.20200000000000001</v>
      </c>
      <c r="I65">
        <v>0.23300000000000001</v>
      </c>
      <c r="J65">
        <v>0.27100000000000002</v>
      </c>
      <c r="K65">
        <v>0.35699999999999998</v>
      </c>
      <c r="L65">
        <v>0.371</v>
      </c>
      <c r="M65">
        <v>0.40100000000000002</v>
      </c>
    </row>
    <row r="66" spans="1:13">
      <c r="A66" t="s">
        <v>28</v>
      </c>
      <c r="B66">
        <v>0.34200000000000003</v>
      </c>
      <c r="C66">
        <v>0.41199999999999998</v>
      </c>
      <c r="D66">
        <v>0.40400000000000003</v>
      </c>
      <c r="E66">
        <v>0.40600000000000003</v>
      </c>
      <c r="F66">
        <v>0.39400000000000002</v>
      </c>
      <c r="G66">
        <v>0.314</v>
      </c>
      <c r="H66">
        <v>0.184</v>
      </c>
      <c r="I66">
        <v>0.218</v>
      </c>
      <c r="J66">
        <v>0.253</v>
      </c>
      <c r="K66">
        <v>0.34799999999999998</v>
      </c>
      <c r="L66">
        <v>0.33100000000000002</v>
      </c>
      <c r="M66">
        <v>0.35</v>
      </c>
    </row>
    <row r="67" spans="1:13">
      <c r="A67" t="s">
        <v>41</v>
      </c>
      <c r="B67">
        <v>0.39900000000000002</v>
      </c>
      <c r="C67">
        <v>0.35699999999999998</v>
      </c>
      <c r="D67">
        <v>0.36399999999999999</v>
      </c>
      <c r="E67">
        <v>0.33800000000000002</v>
      </c>
      <c r="F67">
        <v>0.371</v>
      </c>
      <c r="G67">
        <v>0.32200000000000001</v>
      </c>
      <c r="H67">
        <v>0.17</v>
      </c>
      <c r="I67">
        <v>0.19800000000000001</v>
      </c>
      <c r="J67">
        <v>0.22700000000000001</v>
      </c>
      <c r="K67">
        <v>0.29599999999999999</v>
      </c>
      <c r="L67">
        <v>0.34499999999999997</v>
      </c>
      <c r="M67">
        <v>0.4</v>
      </c>
    </row>
    <row r="68" spans="1:13">
      <c r="A68" t="s">
        <v>54</v>
      </c>
      <c r="B68">
        <v>0.32700000000000001</v>
      </c>
      <c r="C68">
        <v>0.315</v>
      </c>
      <c r="D68">
        <v>0.32300000000000001</v>
      </c>
      <c r="E68">
        <v>0.31900000000000001</v>
      </c>
      <c r="F68">
        <v>0.33900000000000002</v>
      </c>
      <c r="G68">
        <v>0.29099999999999998</v>
      </c>
      <c r="H68">
        <v>0.159</v>
      </c>
      <c r="I68">
        <v>0.19</v>
      </c>
      <c r="J68">
        <v>0.23</v>
      </c>
      <c r="K68">
        <v>0.29499999999999998</v>
      </c>
      <c r="L68">
        <v>0.29099999999999998</v>
      </c>
      <c r="M68">
        <v>0.24199999999999999</v>
      </c>
    </row>
    <row r="69" spans="1:13">
      <c r="A69" t="s">
        <v>67</v>
      </c>
      <c r="B69">
        <v>0.39300000000000002</v>
      </c>
      <c r="C69">
        <v>0.34</v>
      </c>
      <c r="D69">
        <v>0.32</v>
      </c>
      <c r="E69">
        <v>0.32100000000000001</v>
      </c>
      <c r="F69">
        <v>0.34899999999999998</v>
      </c>
      <c r="G69">
        <v>0.28699999999999998</v>
      </c>
      <c r="H69">
        <v>0.159</v>
      </c>
      <c r="I69">
        <v>0.19400000000000001</v>
      </c>
      <c r="J69">
        <v>0.23400000000000001</v>
      </c>
      <c r="K69">
        <v>0.28999999999999998</v>
      </c>
      <c r="L69">
        <v>0.35</v>
      </c>
      <c r="M69">
        <v>0.38600000000000001</v>
      </c>
    </row>
    <row r="70" spans="1:13">
      <c r="A70" t="s">
        <v>80</v>
      </c>
      <c r="B70">
        <v>0.30499999999999999</v>
      </c>
      <c r="C70">
        <v>0.32</v>
      </c>
      <c r="D70">
        <v>0.30199999999999999</v>
      </c>
      <c r="E70">
        <v>0.30599999999999999</v>
      </c>
      <c r="F70">
        <v>0.33400000000000002</v>
      </c>
      <c r="G70">
        <v>0.26600000000000001</v>
      </c>
      <c r="H70">
        <v>0.16400000000000001</v>
      </c>
      <c r="I70">
        <v>0.18</v>
      </c>
      <c r="J70">
        <v>0.216</v>
      </c>
      <c r="K70">
        <v>0.29299999999999998</v>
      </c>
      <c r="L70">
        <v>0.317</v>
      </c>
      <c r="M70">
        <v>0.29099999999999998</v>
      </c>
    </row>
    <row r="71" spans="1:13">
      <c r="A71" t="s">
        <v>93</v>
      </c>
      <c r="B71">
        <v>0.32</v>
      </c>
      <c r="C71">
        <v>0.29599999999999999</v>
      </c>
      <c r="D71">
        <v>0.28599999999999998</v>
      </c>
      <c r="E71">
        <v>0.29899999999999999</v>
      </c>
      <c r="F71">
        <v>0.33700000000000002</v>
      </c>
      <c r="G71">
        <v>0.251</v>
      </c>
      <c r="H71">
        <v>0.17599999999999999</v>
      </c>
      <c r="I71">
        <v>0.19</v>
      </c>
      <c r="J71">
        <v>0.22</v>
      </c>
      <c r="K71">
        <v>0.27100000000000002</v>
      </c>
      <c r="L71">
        <v>0.29899999999999999</v>
      </c>
      <c r="M71">
        <v>0.34599999999999997</v>
      </c>
    </row>
    <row r="72" spans="1:13">
      <c r="A72" t="s">
        <v>106</v>
      </c>
      <c r="B72">
        <v>0.27200000000000002</v>
      </c>
      <c r="C72">
        <v>0.307</v>
      </c>
      <c r="D72">
        <v>0.30499999999999999</v>
      </c>
      <c r="E72">
        <v>0.308</v>
      </c>
      <c r="F72">
        <v>0.30499999999999999</v>
      </c>
      <c r="G72">
        <v>0.255</v>
      </c>
      <c r="H72">
        <v>0.14299999999999999</v>
      </c>
      <c r="I72">
        <v>0.18</v>
      </c>
      <c r="J72">
        <v>0.19800000000000001</v>
      </c>
      <c r="K72">
        <v>0.23499999999999999</v>
      </c>
      <c r="L72">
        <v>0.27700000000000002</v>
      </c>
      <c r="M72">
        <v>0.313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7.1999999999999995E-2</v>
      </c>
      <c r="C77">
        <v>7.4999999999999997E-2</v>
      </c>
      <c r="D77">
        <v>0.08</v>
      </c>
      <c r="E77">
        <v>8.2000000000000003E-2</v>
      </c>
      <c r="F77">
        <v>9.7000000000000003E-2</v>
      </c>
      <c r="G77">
        <v>6.2E-2</v>
      </c>
      <c r="H77">
        <v>9.2999999999999999E-2</v>
      </c>
      <c r="I77">
        <v>8.8999999999999996E-2</v>
      </c>
      <c r="J77">
        <v>8.5000000000000006E-2</v>
      </c>
      <c r="K77">
        <v>8.1000000000000003E-2</v>
      </c>
      <c r="L77">
        <v>8.1000000000000003E-2</v>
      </c>
      <c r="M77">
        <v>7.9000000000000001E-2</v>
      </c>
    </row>
    <row r="78" spans="1:13">
      <c r="A78" t="s">
        <v>28</v>
      </c>
      <c r="B78">
        <v>6.4000000000000001E-2</v>
      </c>
      <c r="C78">
        <v>0.08</v>
      </c>
      <c r="D78">
        <v>7.6999999999999999E-2</v>
      </c>
      <c r="E78">
        <v>7.9000000000000001E-2</v>
      </c>
      <c r="F78">
        <v>7.5999999999999998E-2</v>
      </c>
      <c r="G78">
        <v>6.4000000000000001E-2</v>
      </c>
      <c r="H78">
        <v>8.7999999999999995E-2</v>
      </c>
      <c r="I78">
        <v>8.4000000000000005E-2</v>
      </c>
      <c r="J78">
        <v>8.5999999999999993E-2</v>
      </c>
      <c r="K78">
        <v>8.4000000000000005E-2</v>
      </c>
      <c r="L78">
        <v>7.5999999999999998E-2</v>
      </c>
      <c r="M78">
        <v>6.8000000000000005E-2</v>
      </c>
    </row>
    <row r="79" spans="1:13">
      <c r="A79" t="s">
        <v>41</v>
      </c>
      <c r="B79">
        <v>7.4999999999999997E-2</v>
      </c>
      <c r="C79">
        <v>7.2999999999999995E-2</v>
      </c>
      <c r="D79">
        <v>7.4999999999999997E-2</v>
      </c>
      <c r="E79">
        <v>6.7000000000000004E-2</v>
      </c>
      <c r="F79">
        <v>8.1000000000000003E-2</v>
      </c>
      <c r="G79">
        <v>5.8999999999999997E-2</v>
      </c>
      <c r="H79">
        <v>8.5999999999999993E-2</v>
      </c>
      <c r="I79">
        <v>8.4000000000000005E-2</v>
      </c>
      <c r="J79">
        <v>7.6999999999999999E-2</v>
      </c>
      <c r="K79">
        <v>7.0999999999999994E-2</v>
      </c>
      <c r="L79">
        <v>7.5999999999999998E-2</v>
      </c>
      <c r="M79">
        <v>7.1999999999999995E-2</v>
      </c>
    </row>
    <row r="80" spans="1:13">
      <c r="A80" t="s">
        <v>54</v>
      </c>
      <c r="B80">
        <v>6.4000000000000001E-2</v>
      </c>
      <c r="C80">
        <v>6.3E-2</v>
      </c>
      <c r="D80">
        <v>6.5000000000000002E-2</v>
      </c>
      <c r="E80">
        <v>6.4000000000000001E-2</v>
      </c>
      <c r="F80">
        <v>7.1999999999999995E-2</v>
      </c>
      <c r="G80">
        <v>5.3999999999999999E-2</v>
      </c>
      <c r="H80">
        <v>8.4000000000000005E-2</v>
      </c>
      <c r="I80">
        <v>8.1000000000000003E-2</v>
      </c>
      <c r="J80">
        <v>8.2000000000000003E-2</v>
      </c>
      <c r="K80">
        <v>8.1000000000000003E-2</v>
      </c>
      <c r="L80">
        <v>6.9000000000000006E-2</v>
      </c>
      <c r="M80">
        <v>0.05</v>
      </c>
    </row>
    <row r="81" spans="1:13">
      <c r="A81" t="s">
        <v>67</v>
      </c>
      <c r="B81">
        <v>7.5999999999999998E-2</v>
      </c>
      <c r="C81">
        <v>6.5000000000000002E-2</v>
      </c>
      <c r="D81">
        <v>6.4000000000000001E-2</v>
      </c>
      <c r="E81">
        <v>6.4000000000000001E-2</v>
      </c>
      <c r="F81">
        <v>7.5999999999999998E-2</v>
      </c>
      <c r="G81">
        <v>5.8999999999999997E-2</v>
      </c>
      <c r="H81">
        <v>8.5000000000000006E-2</v>
      </c>
      <c r="I81">
        <v>8.3000000000000004E-2</v>
      </c>
      <c r="J81">
        <v>7.9000000000000001E-2</v>
      </c>
      <c r="K81">
        <v>7.1999999999999995E-2</v>
      </c>
      <c r="L81">
        <v>7.6999999999999999E-2</v>
      </c>
      <c r="M81">
        <v>6.9000000000000006E-2</v>
      </c>
    </row>
    <row r="82" spans="1:13">
      <c r="A82" t="s">
        <v>80</v>
      </c>
      <c r="B82">
        <v>5.8000000000000003E-2</v>
      </c>
      <c r="C82">
        <v>5.8999999999999997E-2</v>
      </c>
      <c r="D82">
        <v>6.5000000000000002E-2</v>
      </c>
      <c r="E82">
        <v>6.5000000000000002E-2</v>
      </c>
      <c r="F82">
        <v>7.3999999999999996E-2</v>
      </c>
      <c r="G82">
        <v>5.3999999999999999E-2</v>
      </c>
      <c r="H82">
        <v>9.6000000000000002E-2</v>
      </c>
      <c r="I82">
        <v>7.2999999999999995E-2</v>
      </c>
      <c r="J82">
        <v>6.9000000000000006E-2</v>
      </c>
      <c r="K82">
        <v>0.08</v>
      </c>
      <c r="L82">
        <v>7.4999999999999997E-2</v>
      </c>
      <c r="M82">
        <v>5.8000000000000003E-2</v>
      </c>
    </row>
    <row r="83" spans="1:13">
      <c r="A83" t="s">
        <v>93</v>
      </c>
      <c r="B83">
        <v>5.8000000000000003E-2</v>
      </c>
      <c r="C83">
        <v>6.2E-2</v>
      </c>
      <c r="D83">
        <v>5.2999999999999999E-2</v>
      </c>
      <c r="E83">
        <v>6.0999999999999999E-2</v>
      </c>
      <c r="F83">
        <v>7.2999999999999995E-2</v>
      </c>
      <c r="G83">
        <v>5.2999999999999999E-2</v>
      </c>
      <c r="H83">
        <v>8.8999999999999996E-2</v>
      </c>
      <c r="I83">
        <v>8.2000000000000003E-2</v>
      </c>
      <c r="J83">
        <v>7.2999999999999995E-2</v>
      </c>
      <c r="K83">
        <v>6.9000000000000006E-2</v>
      </c>
      <c r="L83">
        <v>7.1999999999999995E-2</v>
      </c>
      <c r="M83">
        <v>5.8999999999999997E-2</v>
      </c>
    </row>
    <row r="84" spans="1:13">
      <c r="A84" t="s">
        <v>106</v>
      </c>
      <c r="B84">
        <v>5.0999999999999997E-2</v>
      </c>
      <c r="C84">
        <v>6.8000000000000005E-2</v>
      </c>
      <c r="D84">
        <v>6.4000000000000001E-2</v>
      </c>
      <c r="E84">
        <v>6.2E-2</v>
      </c>
      <c r="F84">
        <v>6.7000000000000004E-2</v>
      </c>
      <c r="G84">
        <v>4.8000000000000001E-2</v>
      </c>
      <c r="H84">
        <v>7.4999999999999997E-2</v>
      </c>
      <c r="I84">
        <v>8.4000000000000005E-2</v>
      </c>
      <c r="J84">
        <v>6.8000000000000005E-2</v>
      </c>
      <c r="K84">
        <v>5.8999999999999997E-2</v>
      </c>
      <c r="L84">
        <v>6.6000000000000003E-2</v>
      </c>
      <c r="M84">
        <v>6.3E-2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0.41</v>
      </c>
      <c r="C94">
        <v>0.38</v>
      </c>
      <c r="D94">
        <v>0.41</v>
      </c>
      <c r="E94">
        <v>0.41</v>
      </c>
      <c r="F94">
        <v>0.43</v>
      </c>
      <c r="G94">
        <v>0.35</v>
      </c>
      <c r="H94">
        <v>0.2</v>
      </c>
      <c r="I94">
        <v>0.23</v>
      </c>
      <c r="J94">
        <v>0.27</v>
      </c>
      <c r="K94">
        <v>0.36</v>
      </c>
      <c r="L94">
        <v>0.37</v>
      </c>
      <c r="M94">
        <v>0.4</v>
      </c>
    </row>
    <row r="95" spans="1:13">
      <c r="A95" t="s">
        <v>28</v>
      </c>
      <c r="B95">
        <v>0.34</v>
      </c>
      <c r="C95">
        <v>0.41</v>
      </c>
      <c r="D95">
        <v>0.4</v>
      </c>
      <c r="E95">
        <v>0.41</v>
      </c>
      <c r="F95">
        <v>0.39</v>
      </c>
      <c r="G95">
        <v>0.31</v>
      </c>
      <c r="H95">
        <v>0.18</v>
      </c>
      <c r="I95">
        <v>0.22</v>
      </c>
      <c r="J95">
        <v>0.25</v>
      </c>
      <c r="K95">
        <v>0.35</v>
      </c>
      <c r="L95">
        <v>0.33</v>
      </c>
      <c r="M95">
        <v>0.35</v>
      </c>
    </row>
    <row r="96" spans="1:13">
      <c r="A96" t="s">
        <v>41</v>
      </c>
      <c r="B96">
        <v>0.4</v>
      </c>
      <c r="C96">
        <v>0.36</v>
      </c>
      <c r="D96">
        <v>0.36</v>
      </c>
      <c r="E96">
        <v>0.34</v>
      </c>
      <c r="F96">
        <v>0.37</v>
      </c>
      <c r="G96">
        <v>0.32</v>
      </c>
      <c r="H96">
        <v>0.17</v>
      </c>
      <c r="I96">
        <v>0.2</v>
      </c>
      <c r="J96">
        <v>0.23</v>
      </c>
      <c r="K96">
        <v>0.3</v>
      </c>
      <c r="L96">
        <v>0.34</v>
      </c>
      <c r="M96">
        <v>0.4</v>
      </c>
    </row>
    <row r="97" spans="1:13">
      <c r="A97" t="s">
        <v>54</v>
      </c>
      <c r="B97">
        <v>0.33</v>
      </c>
      <c r="C97">
        <v>0.32</v>
      </c>
      <c r="D97">
        <v>0.32</v>
      </c>
      <c r="E97">
        <v>0.32</v>
      </c>
      <c r="F97">
        <v>0.34</v>
      </c>
      <c r="G97">
        <v>0.28999999999999998</v>
      </c>
      <c r="H97">
        <v>0.16</v>
      </c>
      <c r="I97">
        <v>0.19</v>
      </c>
      <c r="J97">
        <v>0.23</v>
      </c>
      <c r="K97">
        <v>0.28999999999999998</v>
      </c>
      <c r="L97">
        <v>0.28999999999999998</v>
      </c>
      <c r="M97">
        <v>0.24</v>
      </c>
    </row>
    <row r="98" spans="1:13">
      <c r="A98" t="s">
        <v>67</v>
      </c>
      <c r="B98">
        <v>0.39</v>
      </c>
      <c r="C98">
        <v>0.34</v>
      </c>
      <c r="D98">
        <v>0.32</v>
      </c>
      <c r="E98">
        <v>0.32</v>
      </c>
      <c r="F98">
        <v>0.35</v>
      </c>
      <c r="G98">
        <v>0.28999999999999998</v>
      </c>
      <c r="H98">
        <v>0.16</v>
      </c>
      <c r="I98">
        <v>0.19</v>
      </c>
      <c r="J98">
        <v>0.23</v>
      </c>
      <c r="K98">
        <v>0.28999999999999998</v>
      </c>
      <c r="L98">
        <v>0.35</v>
      </c>
      <c r="M98">
        <v>0.39</v>
      </c>
    </row>
    <row r="99" spans="1:13">
      <c r="A99" t="s">
        <v>80</v>
      </c>
      <c r="B99">
        <v>0.3</v>
      </c>
      <c r="C99">
        <v>0.32</v>
      </c>
      <c r="D99">
        <v>0.3</v>
      </c>
      <c r="E99">
        <v>0.31</v>
      </c>
      <c r="F99">
        <v>0.33</v>
      </c>
      <c r="G99">
        <v>0.27</v>
      </c>
      <c r="H99">
        <v>0.16</v>
      </c>
      <c r="I99">
        <v>0.18</v>
      </c>
      <c r="J99">
        <v>0.22</v>
      </c>
      <c r="K99">
        <v>0.28999999999999998</v>
      </c>
      <c r="L99">
        <v>0.32</v>
      </c>
      <c r="M99">
        <v>0.28999999999999998</v>
      </c>
    </row>
    <row r="100" spans="1:13">
      <c r="A100" t="s">
        <v>93</v>
      </c>
      <c r="B100">
        <v>0.32</v>
      </c>
      <c r="C100">
        <v>0.3</v>
      </c>
      <c r="D100">
        <v>0.28999999999999998</v>
      </c>
      <c r="E100">
        <v>0.3</v>
      </c>
      <c r="F100">
        <v>0.34</v>
      </c>
      <c r="G100">
        <v>0.25</v>
      </c>
      <c r="H100">
        <v>0.18</v>
      </c>
      <c r="I100">
        <v>0.19</v>
      </c>
      <c r="J100">
        <v>0.22</v>
      </c>
      <c r="K100">
        <v>0.27</v>
      </c>
      <c r="L100">
        <v>0.3</v>
      </c>
      <c r="M100">
        <v>0.35</v>
      </c>
    </row>
    <row r="101" spans="1:13">
      <c r="A101" t="s">
        <v>106</v>
      </c>
      <c r="B101">
        <v>0.27</v>
      </c>
      <c r="C101">
        <v>0.31</v>
      </c>
      <c r="D101">
        <v>0.31</v>
      </c>
      <c r="E101">
        <v>0.31</v>
      </c>
      <c r="F101">
        <v>0.31</v>
      </c>
      <c r="G101">
        <v>0.25</v>
      </c>
      <c r="H101">
        <v>0.14000000000000001</v>
      </c>
      <c r="I101">
        <v>0.18</v>
      </c>
      <c r="J101">
        <v>0.2</v>
      </c>
      <c r="K101">
        <v>0.23</v>
      </c>
      <c r="L101">
        <v>0.28000000000000003</v>
      </c>
      <c r="M101">
        <v>0.31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7.0000000000000007E-2</v>
      </c>
      <c r="D110">
        <v>0.08</v>
      </c>
      <c r="E110">
        <v>0.08</v>
      </c>
      <c r="F110">
        <v>0.1</v>
      </c>
      <c r="G110">
        <v>0.06</v>
      </c>
      <c r="H110">
        <v>0.09</v>
      </c>
      <c r="I110">
        <v>0.09</v>
      </c>
      <c r="J110">
        <v>0.09</v>
      </c>
      <c r="K110">
        <v>0.08</v>
      </c>
      <c r="L110">
        <v>0.08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0.08</v>
      </c>
      <c r="E111">
        <v>0.08</v>
      </c>
      <c r="F111">
        <v>0.08</v>
      </c>
      <c r="G111">
        <v>0.06</v>
      </c>
      <c r="H111">
        <v>0.09</v>
      </c>
      <c r="I111">
        <v>0.08</v>
      </c>
      <c r="J111">
        <v>0.09</v>
      </c>
      <c r="K111">
        <v>0.08</v>
      </c>
      <c r="L111">
        <v>0.08</v>
      </c>
      <c r="M111">
        <v>7.0000000000000007E-2</v>
      </c>
    </row>
    <row r="112" spans="1:13">
      <c r="A112" t="s">
        <v>41</v>
      </c>
      <c r="B112">
        <v>7.0000000000000007E-2</v>
      </c>
      <c r="C112">
        <v>7.0000000000000007E-2</v>
      </c>
      <c r="D112">
        <v>7.0000000000000007E-2</v>
      </c>
      <c r="E112">
        <v>7.0000000000000007E-2</v>
      </c>
      <c r="F112">
        <v>0.08</v>
      </c>
      <c r="G112">
        <v>0.06</v>
      </c>
      <c r="H112">
        <v>0.09</v>
      </c>
      <c r="I112">
        <v>0.08</v>
      </c>
      <c r="J112">
        <v>0.08</v>
      </c>
      <c r="K112">
        <v>7.0000000000000007E-2</v>
      </c>
      <c r="L112">
        <v>0.08</v>
      </c>
      <c r="M112">
        <v>7.0000000000000007E-2</v>
      </c>
    </row>
    <row r="113" spans="1:14">
      <c r="A113" t="s">
        <v>54</v>
      </c>
      <c r="B113">
        <v>0.06</v>
      </c>
      <c r="C113">
        <v>0.06</v>
      </c>
      <c r="D113">
        <v>7.0000000000000007E-2</v>
      </c>
      <c r="E113">
        <v>0.06</v>
      </c>
      <c r="F113">
        <v>7.0000000000000007E-2</v>
      </c>
      <c r="G113">
        <v>0.05</v>
      </c>
      <c r="H113">
        <v>0.08</v>
      </c>
      <c r="I113">
        <v>0.08</v>
      </c>
      <c r="J113">
        <v>0.08</v>
      </c>
      <c r="K113">
        <v>0.08</v>
      </c>
      <c r="L113">
        <v>7.0000000000000007E-2</v>
      </c>
      <c r="M113">
        <v>0.05</v>
      </c>
    </row>
    <row r="114" spans="1:14">
      <c r="A114" t="s">
        <v>67</v>
      </c>
      <c r="B114">
        <v>0.08</v>
      </c>
      <c r="C114">
        <v>0.06</v>
      </c>
      <c r="D114">
        <v>0.06</v>
      </c>
      <c r="E114">
        <v>0.06</v>
      </c>
      <c r="F114">
        <v>0.08</v>
      </c>
      <c r="G114">
        <v>0.06</v>
      </c>
      <c r="H114">
        <v>0.08</v>
      </c>
      <c r="I114">
        <v>0.08</v>
      </c>
      <c r="J114">
        <v>0.08</v>
      </c>
      <c r="K114">
        <v>7.0000000000000007E-2</v>
      </c>
      <c r="L114">
        <v>0.08</v>
      </c>
      <c r="M114">
        <v>7.0000000000000007E-2</v>
      </c>
    </row>
    <row r="115" spans="1:14">
      <c r="A115" t="s">
        <v>80</v>
      </c>
      <c r="B115">
        <v>0.06</v>
      </c>
      <c r="C115">
        <v>0.06</v>
      </c>
      <c r="D115">
        <v>0.06</v>
      </c>
      <c r="E115">
        <v>0.06</v>
      </c>
      <c r="F115">
        <v>7.0000000000000007E-2</v>
      </c>
      <c r="G115">
        <v>0.05</v>
      </c>
      <c r="H115">
        <v>0.1</v>
      </c>
      <c r="I115">
        <v>7.0000000000000007E-2</v>
      </c>
      <c r="J115">
        <v>7.0000000000000007E-2</v>
      </c>
      <c r="K115">
        <v>0.08</v>
      </c>
      <c r="L115">
        <v>0.08</v>
      </c>
      <c r="M115">
        <v>0.06</v>
      </c>
    </row>
    <row r="116" spans="1:14">
      <c r="A116" t="s">
        <v>93</v>
      </c>
      <c r="B116">
        <v>0.06</v>
      </c>
      <c r="C116">
        <v>0.06</v>
      </c>
      <c r="D116">
        <v>0.05</v>
      </c>
      <c r="E116">
        <v>0.06</v>
      </c>
      <c r="F116">
        <v>7.0000000000000007E-2</v>
      </c>
      <c r="G116">
        <v>0.05</v>
      </c>
      <c r="H116">
        <v>0.09</v>
      </c>
      <c r="I116">
        <v>0.08</v>
      </c>
      <c r="J116">
        <v>7.0000000000000007E-2</v>
      </c>
      <c r="K116">
        <v>7.0000000000000007E-2</v>
      </c>
      <c r="L116">
        <v>7.0000000000000007E-2</v>
      </c>
      <c r="M116">
        <v>0.06</v>
      </c>
    </row>
    <row r="117" spans="1:14">
      <c r="A117" t="s">
        <v>106</v>
      </c>
      <c r="B117">
        <v>0.05</v>
      </c>
      <c r="C117">
        <v>7.0000000000000007E-2</v>
      </c>
      <c r="D117">
        <v>0.06</v>
      </c>
      <c r="E117">
        <v>0.06</v>
      </c>
      <c r="F117">
        <v>7.0000000000000007E-2</v>
      </c>
      <c r="G117">
        <v>0.05</v>
      </c>
      <c r="H117">
        <v>0.08</v>
      </c>
      <c r="I117">
        <v>0.08</v>
      </c>
      <c r="J117">
        <v>7.0000000000000007E-2</v>
      </c>
      <c r="K117">
        <v>0.06</v>
      </c>
      <c r="L117">
        <v>7.0000000000000007E-2</v>
      </c>
      <c r="M117">
        <v>0.06</v>
      </c>
    </row>
    <row r="121" spans="1:14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  <c r="N121" s="3"/>
    </row>
    <row r="122" spans="1:14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  <c r="N122" s="3"/>
    </row>
    <row r="123" spans="1:14">
      <c r="B123">
        <f t="shared" ref="B123:M129" si="0">(B65-$N$73)/(B77-$N$85)</f>
        <v>5.666666666666667</v>
      </c>
      <c r="C123">
        <f t="shared" si="0"/>
        <v>5.0666666666666673</v>
      </c>
      <c r="D123">
        <f t="shared" si="0"/>
        <v>5.0999999999999996</v>
      </c>
      <c r="E123">
        <f t="shared" si="0"/>
        <v>5.0609756097560972</v>
      </c>
      <c r="F123">
        <f t="shared" si="0"/>
        <v>4.4432989690721651</v>
      </c>
      <c r="G123">
        <f t="shared" si="0"/>
        <v>5.596774193548387</v>
      </c>
      <c r="H123">
        <f t="shared" si="0"/>
        <v>2.1720430107526885</v>
      </c>
      <c r="I123">
        <f t="shared" si="0"/>
        <v>2.617977528089888</v>
      </c>
      <c r="J123">
        <f t="shared" si="0"/>
        <v>3.1882352941176468</v>
      </c>
      <c r="K123">
        <f t="shared" si="0"/>
        <v>4.4074074074074074</v>
      </c>
      <c r="L123">
        <f t="shared" si="0"/>
        <v>4.5802469135802468</v>
      </c>
      <c r="M123">
        <f t="shared" si="0"/>
        <v>5.075949367088608</v>
      </c>
      <c r="N123" s="3"/>
    </row>
    <row r="124" spans="1:14">
      <c r="B124">
        <f t="shared" si="0"/>
        <v>5.34375</v>
      </c>
      <c r="C124">
        <f t="shared" si="0"/>
        <v>5.1499999999999995</v>
      </c>
      <c r="D124">
        <f t="shared" si="0"/>
        <v>5.2467532467532472</v>
      </c>
      <c r="E124">
        <f t="shared" si="0"/>
        <v>5.1392405063291147</v>
      </c>
      <c r="F124">
        <f t="shared" si="0"/>
        <v>5.1842105263157903</v>
      </c>
      <c r="G124">
        <f t="shared" si="0"/>
        <v>4.90625</v>
      </c>
      <c r="H124">
        <f t="shared" si="0"/>
        <v>2.0909090909090908</v>
      </c>
      <c r="I124">
        <f t="shared" si="0"/>
        <v>2.5952380952380949</v>
      </c>
      <c r="J124">
        <f t="shared" si="0"/>
        <v>2.9418604651162794</v>
      </c>
      <c r="K124">
        <f t="shared" si="0"/>
        <v>4.1428571428571423</v>
      </c>
      <c r="L124">
        <f t="shared" si="0"/>
        <v>4.3552631578947372</v>
      </c>
      <c r="M124">
        <f t="shared" si="0"/>
        <v>5.1470588235294112</v>
      </c>
      <c r="N124" s="3"/>
    </row>
    <row r="125" spans="1:14">
      <c r="B125">
        <f t="shared" si="0"/>
        <v>5.32</v>
      </c>
      <c r="C125">
        <f t="shared" si="0"/>
        <v>4.89041095890411</v>
      </c>
      <c r="D125">
        <f t="shared" si="0"/>
        <v>4.8533333333333335</v>
      </c>
      <c r="E125">
        <f t="shared" si="0"/>
        <v>5.044776119402985</v>
      </c>
      <c r="F125">
        <f t="shared" si="0"/>
        <v>4.5802469135802468</v>
      </c>
      <c r="G125">
        <f t="shared" si="0"/>
        <v>5.4576271186440684</v>
      </c>
      <c r="H125">
        <f t="shared" si="0"/>
        <v>1.976744186046512</v>
      </c>
      <c r="I125">
        <f t="shared" si="0"/>
        <v>2.3571428571428572</v>
      </c>
      <c r="J125">
        <f t="shared" si="0"/>
        <v>2.948051948051948</v>
      </c>
      <c r="K125">
        <f t="shared" si="0"/>
        <v>4.169014084507042</v>
      </c>
      <c r="L125">
        <f t="shared" si="0"/>
        <v>4.5394736842105257</v>
      </c>
      <c r="M125">
        <f t="shared" si="0"/>
        <v>5.5555555555555562</v>
      </c>
      <c r="N125" s="3"/>
    </row>
    <row r="126" spans="1:14">
      <c r="B126">
        <f t="shared" si="0"/>
        <v>5.109375</v>
      </c>
      <c r="C126">
        <f t="shared" si="0"/>
        <v>5</v>
      </c>
      <c r="D126">
        <f t="shared" si="0"/>
        <v>4.9692307692307693</v>
      </c>
      <c r="E126">
        <f t="shared" si="0"/>
        <v>4.984375</v>
      </c>
      <c r="F126">
        <f t="shared" si="0"/>
        <v>4.7083333333333339</v>
      </c>
      <c r="G126">
        <f t="shared" si="0"/>
        <v>5.3888888888888884</v>
      </c>
      <c r="H126">
        <f t="shared" si="0"/>
        <v>1.8928571428571428</v>
      </c>
      <c r="I126">
        <f t="shared" si="0"/>
        <v>2.3456790123456788</v>
      </c>
      <c r="J126">
        <f t="shared" si="0"/>
        <v>2.8048780487804876</v>
      </c>
      <c r="K126">
        <f t="shared" si="0"/>
        <v>3.6419753086419751</v>
      </c>
      <c r="L126">
        <f t="shared" si="0"/>
        <v>4.2173913043478253</v>
      </c>
      <c r="M126">
        <f t="shared" si="0"/>
        <v>4.84</v>
      </c>
      <c r="N126" s="3"/>
    </row>
    <row r="127" spans="1:14">
      <c r="B127">
        <f t="shared" si="0"/>
        <v>5.1710526315789478</v>
      </c>
      <c r="C127">
        <f t="shared" si="0"/>
        <v>5.2307692307692308</v>
      </c>
      <c r="D127">
        <f t="shared" si="0"/>
        <v>5</v>
      </c>
      <c r="E127">
        <f t="shared" si="0"/>
        <v>5.015625</v>
      </c>
      <c r="F127">
        <f t="shared" si="0"/>
        <v>4.5921052631578947</v>
      </c>
      <c r="G127">
        <f t="shared" si="0"/>
        <v>4.8644067796610164</v>
      </c>
      <c r="H127">
        <f t="shared" si="0"/>
        <v>1.8705882352941174</v>
      </c>
      <c r="I127">
        <f t="shared" si="0"/>
        <v>2.3373493975903612</v>
      </c>
      <c r="J127">
        <f t="shared" si="0"/>
        <v>2.9620253164556964</v>
      </c>
      <c r="K127">
        <f t="shared" si="0"/>
        <v>4.0277777777777777</v>
      </c>
      <c r="L127">
        <f t="shared" si="0"/>
        <v>4.545454545454545</v>
      </c>
      <c r="M127">
        <f t="shared" si="0"/>
        <v>5.5942028985507246</v>
      </c>
      <c r="N127" s="3"/>
    </row>
    <row r="128" spans="1:14">
      <c r="B128">
        <f t="shared" si="0"/>
        <v>5.2586206896551717</v>
      </c>
      <c r="C128">
        <f t="shared" si="0"/>
        <v>5.4237288135593227</v>
      </c>
      <c r="D128">
        <f t="shared" si="0"/>
        <v>4.6461538461538456</v>
      </c>
      <c r="E128">
        <f t="shared" si="0"/>
        <v>4.7076923076923078</v>
      </c>
      <c r="F128">
        <f t="shared" si="0"/>
        <v>4.513513513513514</v>
      </c>
      <c r="G128">
        <f t="shared" si="0"/>
        <v>4.9259259259259265</v>
      </c>
      <c r="H128">
        <f t="shared" si="0"/>
        <v>1.7083333333333333</v>
      </c>
      <c r="I128">
        <f t="shared" si="0"/>
        <v>2.4657534246575343</v>
      </c>
      <c r="J128">
        <f t="shared" si="0"/>
        <v>3.1304347826086953</v>
      </c>
      <c r="K128">
        <f t="shared" si="0"/>
        <v>3.6624999999999996</v>
      </c>
      <c r="L128">
        <f t="shared" si="0"/>
        <v>4.2266666666666666</v>
      </c>
      <c r="M128">
        <f t="shared" si="0"/>
        <v>5.0172413793103443</v>
      </c>
      <c r="N128" s="3"/>
    </row>
    <row r="129" spans="2:14">
      <c r="B129">
        <f t="shared" si="0"/>
        <v>5.5172413793103443</v>
      </c>
      <c r="C129">
        <f t="shared" si="0"/>
        <v>4.774193548387097</v>
      </c>
      <c r="D129">
        <f t="shared" si="0"/>
        <v>5.3962264150943398</v>
      </c>
      <c r="E129">
        <f t="shared" si="0"/>
        <v>4.9016393442622954</v>
      </c>
      <c r="F129">
        <f t="shared" si="0"/>
        <v>4.6164383561643838</v>
      </c>
      <c r="G129">
        <f t="shared" si="0"/>
        <v>4.7358490566037741</v>
      </c>
      <c r="H129">
        <f t="shared" si="0"/>
        <v>1.9775280898876404</v>
      </c>
      <c r="I129">
        <f t="shared" si="0"/>
        <v>2.3170731707317072</v>
      </c>
      <c r="J129">
        <f t="shared" si="0"/>
        <v>3.0136986301369864</v>
      </c>
      <c r="K129">
        <f t="shared" si="0"/>
        <v>3.9275362318840581</v>
      </c>
      <c r="L129">
        <f t="shared" si="0"/>
        <v>4.1527777777777777</v>
      </c>
      <c r="M129">
        <f t="shared" si="0"/>
        <v>5.8644067796610164</v>
      </c>
      <c r="N129" s="3"/>
    </row>
    <row r="130" spans="2:14">
      <c r="N130" s="3"/>
    </row>
    <row r="131" spans="2:14">
      <c r="N131" s="3"/>
    </row>
    <row r="132" spans="2:14">
      <c r="N132" s="3"/>
    </row>
    <row r="133" spans="2:14">
      <c r="N133" s="3"/>
    </row>
    <row r="134" spans="2:14">
      <c r="B134" t="s">
        <v>165</v>
      </c>
      <c r="N134" s="3"/>
    </row>
    <row r="135" spans="2:14">
      <c r="C135" t="s">
        <v>166</v>
      </c>
      <c r="F135" t="s">
        <v>166</v>
      </c>
      <c r="G135" t="s">
        <v>167</v>
      </c>
      <c r="N135" s="3"/>
    </row>
    <row r="136" spans="2:14" ht="16">
      <c r="B136" s="2">
        <v>6</v>
      </c>
      <c r="C136">
        <f>AVERAGE(H123:H129)</f>
        <v>1.9555718698686466</v>
      </c>
      <c r="E136" t="s">
        <v>157</v>
      </c>
      <c r="F136">
        <f>AVERAGE(B123:B129)</f>
        <v>5.340958052458733</v>
      </c>
      <c r="G136">
        <f>(F136+11.077)/2.1981</f>
        <v>7.4691588428455171</v>
      </c>
      <c r="N136" s="3"/>
    </row>
    <row r="137" spans="2:14" ht="16">
      <c r="B137" s="2">
        <v>6.3</v>
      </c>
      <c r="C137">
        <f>AVERAGE(I123:I129)</f>
        <v>2.4337447836851602</v>
      </c>
      <c r="N137" s="3"/>
    </row>
    <row r="138" spans="2:14" ht="16">
      <c r="B138" s="2">
        <v>6.5</v>
      </c>
      <c r="C138">
        <f>AVERAGE(K123:K129)</f>
        <v>3.9970097075822006</v>
      </c>
      <c r="E138" t="s">
        <v>158</v>
      </c>
      <c r="F138">
        <f>AVERAGE(C123:G129)</f>
        <v>4.9747331301344033</v>
      </c>
      <c r="G138">
        <f>(F138+11.077)/2.1981</f>
        <v>7.3025490788109728</v>
      </c>
      <c r="N138" s="3"/>
    </row>
    <row r="139" spans="2:14" ht="16">
      <c r="B139" s="2">
        <v>6.9</v>
      </c>
      <c r="C139">
        <f>AVERAGE(K123:K129)</f>
        <v>3.9970097075822006</v>
      </c>
      <c r="N139" s="3"/>
    </row>
    <row r="140" spans="2:14" ht="16">
      <c r="B140" s="2">
        <v>7.17</v>
      </c>
      <c r="C140">
        <f>AVERAGE(L123:L129)</f>
        <v>4.3738962928474754</v>
      </c>
      <c r="N140" s="3"/>
    </row>
    <row r="141" spans="2:14" ht="16">
      <c r="B141" s="2">
        <v>7.4</v>
      </c>
      <c r="C141">
        <f>AVERAGE(M123:M129)</f>
        <v>5.2992021148136654</v>
      </c>
      <c r="N14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4" workbookViewId="0">
      <selection activeCell="G136" sqref="G136:G138"/>
    </sheetView>
  </sheetViews>
  <sheetFormatPr baseColWidth="10" defaultRowHeight="15" x14ac:dyDescent="0"/>
  <sheetData>
    <row r="1" spans="1:4">
      <c r="A1" t="s">
        <v>153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154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0.38600000000000001</v>
      </c>
      <c r="C65">
        <v>0.378</v>
      </c>
      <c r="D65">
        <v>0.40600000000000003</v>
      </c>
      <c r="E65">
        <v>0.41399999999999998</v>
      </c>
      <c r="F65">
        <v>0.42899999999999999</v>
      </c>
      <c r="G65">
        <v>0.35</v>
      </c>
      <c r="H65">
        <v>0.20599999999999999</v>
      </c>
      <c r="I65">
        <v>0.22600000000000001</v>
      </c>
      <c r="J65">
        <v>0.27500000000000002</v>
      </c>
      <c r="K65">
        <v>0.35899999999999999</v>
      </c>
      <c r="L65">
        <v>0.38</v>
      </c>
      <c r="M65">
        <v>0.432</v>
      </c>
    </row>
    <row r="66" spans="1:13">
      <c r="A66" t="s">
        <v>28</v>
      </c>
      <c r="B66">
        <v>0.33100000000000002</v>
      </c>
      <c r="C66">
        <v>0.40699999999999997</v>
      </c>
      <c r="D66">
        <v>0.38900000000000001</v>
      </c>
      <c r="E66">
        <v>0.39400000000000002</v>
      </c>
      <c r="F66">
        <v>0.39600000000000002</v>
      </c>
      <c r="G66">
        <v>0.32800000000000001</v>
      </c>
      <c r="H66">
        <v>0.19</v>
      </c>
      <c r="I66">
        <v>0.223</v>
      </c>
      <c r="J66">
        <v>0.25800000000000001</v>
      </c>
      <c r="K66">
        <v>0.36899999999999999</v>
      </c>
      <c r="L66">
        <v>0.34</v>
      </c>
      <c r="M66">
        <v>0.35399999999999998</v>
      </c>
    </row>
    <row r="67" spans="1:13">
      <c r="A67" t="s">
        <v>41</v>
      </c>
      <c r="B67">
        <v>0.39300000000000002</v>
      </c>
      <c r="C67">
        <v>0.35399999999999998</v>
      </c>
      <c r="D67">
        <v>0.35099999999999998</v>
      </c>
      <c r="E67">
        <v>0.34300000000000003</v>
      </c>
      <c r="F67">
        <v>0.38400000000000001</v>
      </c>
      <c r="G67">
        <v>0.32100000000000001</v>
      </c>
      <c r="H67">
        <v>0.17899999999999999</v>
      </c>
      <c r="I67">
        <v>0.21099999999999999</v>
      </c>
      <c r="J67">
        <v>0.23</v>
      </c>
      <c r="K67">
        <v>0.29599999999999999</v>
      </c>
      <c r="L67">
        <v>0.35</v>
      </c>
      <c r="M67">
        <v>0.40899999999999997</v>
      </c>
    </row>
    <row r="68" spans="1:13">
      <c r="A68" t="s">
        <v>54</v>
      </c>
      <c r="B68">
        <v>0.33900000000000002</v>
      </c>
      <c r="C68">
        <v>0.313</v>
      </c>
      <c r="D68">
        <v>0.33300000000000002</v>
      </c>
      <c r="E68">
        <v>0.32300000000000001</v>
      </c>
      <c r="F68">
        <v>0.35099999999999998</v>
      </c>
      <c r="G68">
        <v>0.28299999999999997</v>
      </c>
      <c r="H68">
        <v>0.156</v>
      </c>
      <c r="I68">
        <v>0.20499999999999999</v>
      </c>
      <c r="J68">
        <v>0.23400000000000001</v>
      </c>
      <c r="K68">
        <v>0.28899999999999998</v>
      </c>
      <c r="L68">
        <v>0.28799999999999998</v>
      </c>
      <c r="M68">
        <v>0.22900000000000001</v>
      </c>
    </row>
    <row r="69" spans="1:13">
      <c r="A69" t="s">
        <v>67</v>
      </c>
      <c r="B69">
        <v>0.373</v>
      </c>
      <c r="C69">
        <v>0.33900000000000002</v>
      </c>
      <c r="D69">
        <v>0.32500000000000001</v>
      </c>
      <c r="E69">
        <v>0.318</v>
      </c>
      <c r="F69">
        <v>0.35299999999999998</v>
      </c>
      <c r="G69">
        <v>0.28599999999999998</v>
      </c>
      <c r="H69">
        <v>0.17299999999999999</v>
      </c>
      <c r="I69">
        <v>0.20200000000000001</v>
      </c>
      <c r="J69">
        <v>0.24099999999999999</v>
      </c>
      <c r="K69">
        <v>0.309</v>
      </c>
      <c r="L69">
        <v>0.33900000000000002</v>
      </c>
      <c r="M69">
        <v>0.39</v>
      </c>
    </row>
    <row r="70" spans="1:13">
      <c r="A70" t="s">
        <v>80</v>
      </c>
      <c r="B70">
        <v>0.318</v>
      </c>
      <c r="C70">
        <v>0.30099999999999999</v>
      </c>
      <c r="D70">
        <v>0.307</v>
      </c>
      <c r="E70">
        <v>0.315</v>
      </c>
      <c r="F70">
        <v>0.33900000000000002</v>
      </c>
      <c r="G70">
        <v>0.26400000000000001</v>
      </c>
      <c r="H70">
        <v>0.17699999999999999</v>
      </c>
      <c r="I70">
        <v>0.185</v>
      </c>
      <c r="J70">
        <v>0.20899999999999999</v>
      </c>
      <c r="K70">
        <v>0.29899999999999999</v>
      </c>
      <c r="L70">
        <v>0.315</v>
      </c>
      <c r="M70">
        <v>0.28299999999999997</v>
      </c>
    </row>
    <row r="71" spans="1:13">
      <c r="A71" t="s">
        <v>93</v>
      </c>
      <c r="B71">
        <v>0.32800000000000001</v>
      </c>
      <c r="C71">
        <v>0.28999999999999998</v>
      </c>
      <c r="D71">
        <v>0.30399999999999999</v>
      </c>
      <c r="E71">
        <v>0.29899999999999999</v>
      </c>
      <c r="F71">
        <v>0.32800000000000001</v>
      </c>
      <c r="G71">
        <v>0.23899999999999999</v>
      </c>
      <c r="H71">
        <v>0.16700000000000001</v>
      </c>
      <c r="I71">
        <v>0.2</v>
      </c>
      <c r="J71">
        <v>0.22800000000000001</v>
      </c>
      <c r="K71">
        <v>0.27400000000000002</v>
      </c>
      <c r="L71">
        <v>0.29799999999999999</v>
      </c>
      <c r="M71">
        <v>0.36499999999999999</v>
      </c>
    </row>
    <row r="72" spans="1:13">
      <c r="A72" t="s">
        <v>106</v>
      </c>
      <c r="B72">
        <v>0.26800000000000002</v>
      </c>
      <c r="C72">
        <v>0.30199999999999999</v>
      </c>
      <c r="D72">
        <v>0.30199999999999999</v>
      </c>
      <c r="E72">
        <v>0.307</v>
      </c>
      <c r="F72">
        <v>0.30399999999999999</v>
      </c>
      <c r="G72">
        <v>0.249</v>
      </c>
      <c r="H72">
        <v>0.14599999999999999</v>
      </c>
      <c r="I72">
        <v>0.189</v>
      </c>
      <c r="J72">
        <v>0.20200000000000001</v>
      </c>
      <c r="K72">
        <v>0.23799999999999999</v>
      </c>
      <c r="L72">
        <v>0.27100000000000002</v>
      </c>
      <c r="M72">
        <v>0.313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7.0999999999999994E-2</v>
      </c>
      <c r="C77">
        <v>8.7999999999999995E-2</v>
      </c>
      <c r="D77">
        <v>8.4000000000000005E-2</v>
      </c>
      <c r="E77">
        <v>8.4000000000000005E-2</v>
      </c>
      <c r="F77">
        <v>8.7999999999999995E-2</v>
      </c>
      <c r="G77">
        <v>6.5000000000000002E-2</v>
      </c>
      <c r="H77">
        <v>9.5000000000000001E-2</v>
      </c>
      <c r="I77">
        <v>9.2999999999999999E-2</v>
      </c>
      <c r="J77">
        <v>8.6999999999999994E-2</v>
      </c>
      <c r="K77">
        <v>8.5999999999999993E-2</v>
      </c>
      <c r="L77">
        <v>8.5999999999999993E-2</v>
      </c>
      <c r="M77">
        <v>8.4000000000000005E-2</v>
      </c>
    </row>
    <row r="78" spans="1:13">
      <c r="A78" t="s">
        <v>28</v>
      </c>
      <c r="B78">
        <v>5.7000000000000002E-2</v>
      </c>
      <c r="C78">
        <v>7.9000000000000001E-2</v>
      </c>
      <c r="D78">
        <v>7.6999999999999999E-2</v>
      </c>
      <c r="E78">
        <v>7.6999999999999999E-2</v>
      </c>
      <c r="F78">
        <v>7.9000000000000001E-2</v>
      </c>
      <c r="G78">
        <v>0.06</v>
      </c>
      <c r="H78">
        <v>9.8000000000000004E-2</v>
      </c>
      <c r="I78">
        <v>8.7999999999999995E-2</v>
      </c>
      <c r="J78">
        <v>8.5000000000000006E-2</v>
      </c>
      <c r="K78">
        <v>8.7999999999999995E-2</v>
      </c>
      <c r="L78">
        <v>7.1999999999999995E-2</v>
      </c>
      <c r="M78">
        <v>7.6999999999999999E-2</v>
      </c>
    </row>
    <row r="79" spans="1:13">
      <c r="A79" t="s">
        <v>41</v>
      </c>
      <c r="B79">
        <v>7.1999999999999995E-2</v>
      </c>
      <c r="C79">
        <v>7.0999999999999994E-2</v>
      </c>
      <c r="D79">
        <v>6.7000000000000004E-2</v>
      </c>
      <c r="E79">
        <v>7.0000000000000007E-2</v>
      </c>
      <c r="F79">
        <v>8.3000000000000004E-2</v>
      </c>
      <c r="G79">
        <v>6.6000000000000003E-2</v>
      </c>
      <c r="H79">
        <v>8.6999999999999994E-2</v>
      </c>
      <c r="I79">
        <v>7.6999999999999999E-2</v>
      </c>
      <c r="J79">
        <v>7.8E-2</v>
      </c>
      <c r="K79">
        <v>7.4999999999999997E-2</v>
      </c>
      <c r="L79">
        <v>8.5999999999999993E-2</v>
      </c>
      <c r="M79">
        <v>8.5000000000000006E-2</v>
      </c>
    </row>
    <row r="80" spans="1:13">
      <c r="A80" t="s">
        <v>54</v>
      </c>
      <c r="B80">
        <v>5.8999999999999997E-2</v>
      </c>
      <c r="C80">
        <v>6.4000000000000001E-2</v>
      </c>
      <c r="D80">
        <v>6.9000000000000006E-2</v>
      </c>
      <c r="E80">
        <v>5.8999999999999997E-2</v>
      </c>
      <c r="F80">
        <v>7.6999999999999999E-2</v>
      </c>
      <c r="G80">
        <v>5.1999999999999998E-2</v>
      </c>
      <c r="H80">
        <v>8.1000000000000003E-2</v>
      </c>
      <c r="I80">
        <v>8.5000000000000006E-2</v>
      </c>
      <c r="J80">
        <v>7.6999999999999999E-2</v>
      </c>
      <c r="K80">
        <v>8.2000000000000003E-2</v>
      </c>
      <c r="L80">
        <v>7.0000000000000007E-2</v>
      </c>
      <c r="M80">
        <v>4.7E-2</v>
      </c>
    </row>
    <row r="81" spans="1:13">
      <c r="A81" t="s">
        <v>67</v>
      </c>
      <c r="B81">
        <v>6.7000000000000004E-2</v>
      </c>
      <c r="C81">
        <v>6.8000000000000005E-2</v>
      </c>
      <c r="D81">
        <v>6.8000000000000005E-2</v>
      </c>
      <c r="E81">
        <v>6.9000000000000006E-2</v>
      </c>
      <c r="F81">
        <v>7.6999999999999999E-2</v>
      </c>
      <c r="G81">
        <v>5.3999999999999999E-2</v>
      </c>
      <c r="H81">
        <v>0.09</v>
      </c>
      <c r="I81">
        <v>8.6999999999999994E-2</v>
      </c>
      <c r="J81">
        <v>7.5999999999999998E-2</v>
      </c>
      <c r="K81">
        <v>7.5999999999999998E-2</v>
      </c>
      <c r="L81">
        <v>7.4999999999999997E-2</v>
      </c>
      <c r="M81">
        <v>7.6999999999999999E-2</v>
      </c>
    </row>
    <row r="82" spans="1:13">
      <c r="A82" t="s">
        <v>80</v>
      </c>
      <c r="B82">
        <v>5.8999999999999997E-2</v>
      </c>
      <c r="C82">
        <v>6.6000000000000003E-2</v>
      </c>
      <c r="D82">
        <v>5.8000000000000003E-2</v>
      </c>
      <c r="E82">
        <v>6.7000000000000004E-2</v>
      </c>
      <c r="F82">
        <v>7.2999999999999995E-2</v>
      </c>
      <c r="G82">
        <v>6.0999999999999999E-2</v>
      </c>
      <c r="H82">
        <v>9.1999999999999998E-2</v>
      </c>
      <c r="I82">
        <v>7.3999999999999996E-2</v>
      </c>
      <c r="J82">
        <v>7.2999999999999995E-2</v>
      </c>
      <c r="K82">
        <v>8.4000000000000005E-2</v>
      </c>
      <c r="L82">
        <v>7.8E-2</v>
      </c>
      <c r="M82">
        <v>5.7000000000000002E-2</v>
      </c>
    </row>
    <row r="83" spans="1:13">
      <c r="A83" t="s">
        <v>93</v>
      </c>
      <c r="B83">
        <v>6.0999999999999999E-2</v>
      </c>
      <c r="C83">
        <v>6.4000000000000001E-2</v>
      </c>
      <c r="D83">
        <v>5.8999999999999997E-2</v>
      </c>
      <c r="E83">
        <v>6.2E-2</v>
      </c>
      <c r="F83">
        <v>7.5999999999999998E-2</v>
      </c>
      <c r="G83">
        <v>0.05</v>
      </c>
      <c r="H83">
        <v>0.09</v>
      </c>
      <c r="I83">
        <v>0.08</v>
      </c>
      <c r="J83">
        <v>7.6999999999999999E-2</v>
      </c>
      <c r="K83">
        <v>6.9000000000000006E-2</v>
      </c>
      <c r="L83">
        <v>7.4999999999999997E-2</v>
      </c>
      <c r="M83">
        <v>7.2999999999999995E-2</v>
      </c>
    </row>
    <row r="84" spans="1:13">
      <c r="A84" t="s">
        <v>106</v>
      </c>
      <c r="B84">
        <v>5.2999999999999999E-2</v>
      </c>
      <c r="C84">
        <v>6.3E-2</v>
      </c>
      <c r="D84">
        <v>5.7000000000000002E-2</v>
      </c>
      <c r="E84">
        <v>6.4000000000000001E-2</v>
      </c>
      <c r="F84">
        <v>6.9000000000000006E-2</v>
      </c>
      <c r="G84">
        <v>4.9000000000000002E-2</v>
      </c>
      <c r="H84">
        <v>7.1999999999999995E-2</v>
      </c>
      <c r="I84">
        <v>7.0999999999999994E-2</v>
      </c>
      <c r="J84">
        <v>7.3999999999999996E-2</v>
      </c>
      <c r="K84">
        <v>6.7000000000000004E-2</v>
      </c>
      <c r="L84">
        <v>6.2E-2</v>
      </c>
      <c r="M84">
        <v>0.06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0.38</v>
      </c>
      <c r="D94">
        <v>0.41</v>
      </c>
      <c r="E94">
        <v>0.41</v>
      </c>
      <c r="F94">
        <v>0.43</v>
      </c>
      <c r="G94">
        <v>0.35</v>
      </c>
      <c r="H94">
        <v>0.21</v>
      </c>
      <c r="I94">
        <v>0.23</v>
      </c>
      <c r="J94">
        <v>0.28000000000000003</v>
      </c>
      <c r="K94">
        <v>0.36</v>
      </c>
      <c r="L94">
        <v>0.38</v>
      </c>
      <c r="M94">
        <v>0.43</v>
      </c>
    </row>
    <row r="95" spans="1:13">
      <c r="A95" t="s">
        <v>28</v>
      </c>
      <c r="B95">
        <v>0.33</v>
      </c>
      <c r="C95">
        <v>0.41</v>
      </c>
      <c r="D95">
        <v>0.39</v>
      </c>
      <c r="E95">
        <v>0.39</v>
      </c>
      <c r="F95">
        <v>0.4</v>
      </c>
      <c r="G95">
        <v>0.33</v>
      </c>
      <c r="H95">
        <v>0.19</v>
      </c>
      <c r="I95">
        <v>0.22</v>
      </c>
      <c r="J95">
        <v>0.26</v>
      </c>
      <c r="K95">
        <v>0.37</v>
      </c>
      <c r="L95">
        <v>0.34</v>
      </c>
      <c r="M95">
        <v>0.35</v>
      </c>
    </row>
    <row r="96" spans="1:13">
      <c r="A96" t="s">
        <v>41</v>
      </c>
      <c r="B96">
        <v>0.39</v>
      </c>
      <c r="C96">
        <v>0.35</v>
      </c>
      <c r="D96">
        <v>0.35</v>
      </c>
      <c r="E96">
        <v>0.34</v>
      </c>
      <c r="F96">
        <v>0.38</v>
      </c>
      <c r="G96">
        <v>0.32</v>
      </c>
      <c r="H96">
        <v>0.18</v>
      </c>
      <c r="I96">
        <v>0.21</v>
      </c>
      <c r="J96">
        <v>0.23</v>
      </c>
      <c r="K96">
        <v>0.3</v>
      </c>
      <c r="L96">
        <v>0.35</v>
      </c>
      <c r="M96">
        <v>0.41</v>
      </c>
    </row>
    <row r="97" spans="1:13">
      <c r="A97" t="s">
        <v>54</v>
      </c>
      <c r="B97">
        <v>0.34</v>
      </c>
      <c r="C97">
        <v>0.31</v>
      </c>
      <c r="D97">
        <v>0.33</v>
      </c>
      <c r="E97">
        <v>0.32</v>
      </c>
      <c r="F97">
        <v>0.35</v>
      </c>
      <c r="G97">
        <v>0.28000000000000003</v>
      </c>
      <c r="H97">
        <v>0.16</v>
      </c>
      <c r="I97">
        <v>0.21</v>
      </c>
      <c r="J97">
        <v>0.23</v>
      </c>
      <c r="K97">
        <v>0.28999999999999998</v>
      </c>
      <c r="L97">
        <v>0.28999999999999998</v>
      </c>
      <c r="M97">
        <v>0.23</v>
      </c>
    </row>
    <row r="98" spans="1:13">
      <c r="A98" t="s">
        <v>67</v>
      </c>
      <c r="B98">
        <v>0.37</v>
      </c>
      <c r="C98">
        <v>0.34</v>
      </c>
      <c r="D98">
        <v>0.33</v>
      </c>
      <c r="E98">
        <v>0.32</v>
      </c>
      <c r="F98">
        <v>0.35</v>
      </c>
      <c r="G98">
        <v>0.28999999999999998</v>
      </c>
      <c r="H98">
        <v>0.17</v>
      </c>
      <c r="I98">
        <v>0.2</v>
      </c>
      <c r="J98">
        <v>0.24</v>
      </c>
      <c r="K98">
        <v>0.31</v>
      </c>
      <c r="L98">
        <v>0.34</v>
      </c>
      <c r="M98">
        <v>0.39</v>
      </c>
    </row>
    <row r="99" spans="1:13">
      <c r="A99" t="s">
        <v>80</v>
      </c>
      <c r="B99">
        <v>0.32</v>
      </c>
      <c r="C99">
        <v>0.3</v>
      </c>
      <c r="D99">
        <v>0.31</v>
      </c>
      <c r="E99">
        <v>0.32</v>
      </c>
      <c r="F99">
        <v>0.34</v>
      </c>
      <c r="G99">
        <v>0.26</v>
      </c>
      <c r="H99">
        <v>0.18</v>
      </c>
      <c r="I99">
        <v>0.18</v>
      </c>
      <c r="J99">
        <v>0.21</v>
      </c>
      <c r="K99">
        <v>0.3</v>
      </c>
      <c r="L99">
        <v>0.31</v>
      </c>
      <c r="M99">
        <v>0.28000000000000003</v>
      </c>
    </row>
    <row r="100" spans="1:13">
      <c r="A100" t="s">
        <v>93</v>
      </c>
      <c r="B100">
        <v>0.33</v>
      </c>
      <c r="C100">
        <v>0.28999999999999998</v>
      </c>
      <c r="D100">
        <v>0.3</v>
      </c>
      <c r="E100">
        <v>0.3</v>
      </c>
      <c r="F100">
        <v>0.33</v>
      </c>
      <c r="G100">
        <v>0.24</v>
      </c>
      <c r="H100">
        <v>0.17</v>
      </c>
      <c r="I100">
        <v>0.2</v>
      </c>
      <c r="J100">
        <v>0.23</v>
      </c>
      <c r="K100">
        <v>0.27</v>
      </c>
      <c r="L100">
        <v>0.3</v>
      </c>
      <c r="M100">
        <v>0.36</v>
      </c>
    </row>
    <row r="101" spans="1:13">
      <c r="A101" t="s">
        <v>106</v>
      </c>
      <c r="B101">
        <v>0.27</v>
      </c>
      <c r="C101">
        <v>0.3</v>
      </c>
      <c r="D101">
        <v>0.3</v>
      </c>
      <c r="E101">
        <v>0.31</v>
      </c>
      <c r="F101">
        <v>0.3</v>
      </c>
      <c r="G101">
        <v>0.25</v>
      </c>
      <c r="H101">
        <v>0.15</v>
      </c>
      <c r="I101">
        <v>0.19</v>
      </c>
      <c r="J101">
        <v>0.2</v>
      </c>
      <c r="K101">
        <v>0.24</v>
      </c>
      <c r="L101">
        <v>0.27</v>
      </c>
      <c r="M101">
        <v>0.31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0.09</v>
      </c>
      <c r="D110">
        <v>0.08</v>
      </c>
      <c r="E110">
        <v>0.08</v>
      </c>
      <c r="F110">
        <v>0.09</v>
      </c>
      <c r="G110">
        <v>7.0000000000000007E-2</v>
      </c>
      <c r="H110">
        <v>0.09</v>
      </c>
      <c r="I110">
        <v>0.09</v>
      </c>
      <c r="J110">
        <v>0.09</v>
      </c>
      <c r="K110">
        <v>0.09</v>
      </c>
      <c r="L110">
        <v>0.09</v>
      </c>
      <c r="M110">
        <v>0.08</v>
      </c>
    </row>
    <row r="111" spans="1:13">
      <c r="A111" t="s">
        <v>28</v>
      </c>
      <c r="B111">
        <v>0.06</v>
      </c>
      <c r="C111">
        <v>0.08</v>
      </c>
      <c r="D111">
        <v>0.08</v>
      </c>
      <c r="E111">
        <v>0.08</v>
      </c>
      <c r="F111">
        <v>0.08</v>
      </c>
      <c r="G111">
        <v>0.06</v>
      </c>
      <c r="H111">
        <v>0.1</v>
      </c>
      <c r="I111">
        <v>0.09</v>
      </c>
      <c r="J111">
        <v>0.08</v>
      </c>
      <c r="K111">
        <v>0.09</v>
      </c>
      <c r="L111">
        <v>7.0000000000000007E-2</v>
      </c>
      <c r="M111">
        <v>0.08</v>
      </c>
    </row>
    <row r="112" spans="1:13">
      <c r="A112" t="s">
        <v>41</v>
      </c>
      <c r="B112">
        <v>7.0000000000000007E-2</v>
      </c>
      <c r="C112">
        <v>7.0000000000000007E-2</v>
      </c>
      <c r="D112">
        <v>7.0000000000000007E-2</v>
      </c>
      <c r="E112">
        <v>7.0000000000000007E-2</v>
      </c>
      <c r="F112">
        <v>0.08</v>
      </c>
      <c r="G112">
        <v>7.0000000000000007E-2</v>
      </c>
      <c r="H112">
        <v>0.09</v>
      </c>
      <c r="I112">
        <v>0.08</v>
      </c>
      <c r="J112">
        <v>0.08</v>
      </c>
      <c r="K112">
        <v>0.08</v>
      </c>
      <c r="L112">
        <v>0.09</v>
      </c>
      <c r="M112">
        <v>0.09</v>
      </c>
    </row>
    <row r="113" spans="1:13">
      <c r="A113" t="s">
        <v>54</v>
      </c>
      <c r="B113">
        <v>0.06</v>
      </c>
      <c r="C113">
        <v>0.06</v>
      </c>
      <c r="D113">
        <v>7.0000000000000007E-2</v>
      </c>
      <c r="E113">
        <v>0.06</v>
      </c>
      <c r="F113">
        <v>0.08</v>
      </c>
      <c r="G113">
        <v>0.05</v>
      </c>
      <c r="H113">
        <v>0.08</v>
      </c>
      <c r="I113">
        <v>0.08</v>
      </c>
      <c r="J113">
        <v>0.08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7.0000000000000007E-2</v>
      </c>
      <c r="C114">
        <v>7.0000000000000007E-2</v>
      </c>
      <c r="D114">
        <v>7.0000000000000007E-2</v>
      </c>
      <c r="E114">
        <v>7.0000000000000007E-2</v>
      </c>
      <c r="F114">
        <v>0.08</v>
      </c>
      <c r="G114">
        <v>0.05</v>
      </c>
      <c r="H114">
        <v>0.09</v>
      </c>
      <c r="I114">
        <v>0.09</v>
      </c>
      <c r="J114">
        <v>0.08</v>
      </c>
      <c r="K114">
        <v>0.08</v>
      </c>
      <c r="L114">
        <v>0.08</v>
      </c>
      <c r="M114">
        <v>0.08</v>
      </c>
    </row>
    <row r="115" spans="1:13">
      <c r="A115" t="s">
        <v>80</v>
      </c>
      <c r="B115">
        <v>0.06</v>
      </c>
      <c r="C115">
        <v>7.0000000000000007E-2</v>
      </c>
      <c r="D115">
        <v>0.06</v>
      </c>
      <c r="E115">
        <v>7.0000000000000007E-2</v>
      </c>
      <c r="F115">
        <v>7.0000000000000007E-2</v>
      </c>
      <c r="G115">
        <v>0.06</v>
      </c>
      <c r="H115">
        <v>0.09</v>
      </c>
      <c r="I115">
        <v>7.0000000000000007E-2</v>
      </c>
      <c r="J115">
        <v>7.0000000000000007E-2</v>
      </c>
      <c r="K115">
        <v>0.08</v>
      </c>
      <c r="L115">
        <v>0.08</v>
      </c>
      <c r="M115">
        <v>0.06</v>
      </c>
    </row>
    <row r="116" spans="1:13">
      <c r="A116" t="s">
        <v>93</v>
      </c>
      <c r="B116">
        <v>0.06</v>
      </c>
      <c r="C116">
        <v>0.06</v>
      </c>
      <c r="D116">
        <v>0.06</v>
      </c>
      <c r="E116">
        <v>0.06</v>
      </c>
      <c r="F116">
        <v>0.08</v>
      </c>
      <c r="G116">
        <v>0.05</v>
      </c>
      <c r="H116">
        <v>0.09</v>
      </c>
      <c r="I116">
        <v>0.08</v>
      </c>
      <c r="J116">
        <v>0.08</v>
      </c>
      <c r="K116">
        <v>7.0000000000000007E-2</v>
      </c>
      <c r="L116">
        <v>0.08</v>
      </c>
      <c r="M116">
        <v>7.0000000000000007E-2</v>
      </c>
    </row>
    <row r="117" spans="1:13">
      <c r="A117" t="s">
        <v>106</v>
      </c>
      <c r="B117">
        <v>0.05</v>
      </c>
      <c r="C117">
        <v>0.06</v>
      </c>
      <c r="D117">
        <v>0.06</v>
      </c>
      <c r="E117">
        <v>0.06</v>
      </c>
      <c r="F117">
        <v>7.0000000000000007E-2</v>
      </c>
      <c r="G117">
        <v>0.05</v>
      </c>
      <c r="H117">
        <v>7.0000000000000007E-2</v>
      </c>
      <c r="I117">
        <v>7.0000000000000007E-2</v>
      </c>
      <c r="J117">
        <v>7.0000000000000007E-2</v>
      </c>
      <c r="K117">
        <v>7.0000000000000007E-2</v>
      </c>
      <c r="L117">
        <v>0.06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5.4366197183098599</v>
      </c>
      <c r="C123">
        <f t="shared" si="0"/>
        <v>4.2954545454545459</v>
      </c>
      <c r="D123">
        <f t="shared" si="0"/>
        <v>4.833333333333333</v>
      </c>
      <c r="E123">
        <f t="shared" si="0"/>
        <v>4.9285714285714279</v>
      </c>
      <c r="F123">
        <f t="shared" si="0"/>
        <v>4.875</v>
      </c>
      <c r="G123">
        <f t="shared" si="0"/>
        <v>5.3846153846153841</v>
      </c>
      <c r="H123">
        <f t="shared" si="0"/>
        <v>2.1684210526315786</v>
      </c>
      <c r="I123">
        <f t="shared" si="0"/>
        <v>2.4301075268817205</v>
      </c>
      <c r="J123">
        <f t="shared" si="0"/>
        <v>3.1609195402298855</v>
      </c>
      <c r="K123">
        <f t="shared" si="0"/>
        <v>4.1744186046511631</v>
      </c>
      <c r="L123">
        <f t="shared" si="0"/>
        <v>4.4186046511627914</v>
      </c>
      <c r="M123">
        <f t="shared" si="0"/>
        <v>5.1428571428571423</v>
      </c>
    </row>
    <row r="124" spans="1:13">
      <c r="B124">
        <f t="shared" si="0"/>
        <v>5.807017543859649</v>
      </c>
      <c r="C124">
        <f t="shared" si="0"/>
        <v>5.1518987341772151</v>
      </c>
      <c r="D124">
        <f t="shared" si="0"/>
        <v>5.0519480519480524</v>
      </c>
      <c r="E124">
        <f t="shared" si="0"/>
        <v>5.116883116883117</v>
      </c>
      <c r="F124">
        <f t="shared" si="0"/>
        <v>5.0126582278481013</v>
      </c>
      <c r="G124">
        <f t="shared" si="0"/>
        <v>5.4666666666666668</v>
      </c>
      <c r="H124">
        <f t="shared" si="0"/>
        <v>1.9387755102040816</v>
      </c>
      <c r="I124">
        <f t="shared" si="0"/>
        <v>2.5340909090909092</v>
      </c>
      <c r="J124">
        <f t="shared" si="0"/>
        <v>3.0352941176470587</v>
      </c>
      <c r="K124">
        <f t="shared" si="0"/>
        <v>4.1931818181818183</v>
      </c>
      <c r="L124">
        <f t="shared" si="0"/>
        <v>4.7222222222222232</v>
      </c>
      <c r="M124">
        <f t="shared" si="0"/>
        <v>4.5974025974025974</v>
      </c>
    </row>
    <row r="125" spans="1:13">
      <c r="B125">
        <f t="shared" si="0"/>
        <v>5.4583333333333339</v>
      </c>
      <c r="C125">
        <f t="shared" si="0"/>
        <v>4.9859154929577469</v>
      </c>
      <c r="D125">
        <f t="shared" si="0"/>
        <v>5.2388059701492535</v>
      </c>
      <c r="E125">
        <f t="shared" si="0"/>
        <v>4.9000000000000004</v>
      </c>
      <c r="F125">
        <f t="shared" si="0"/>
        <v>4.6265060240963853</v>
      </c>
      <c r="G125">
        <f t="shared" si="0"/>
        <v>4.8636363636363633</v>
      </c>
      <c r="H125">
        <f t="shared" si="0"/>
        <v>2.0574712643678161</v>
      </c>
      <c r="I125">
        <f t="shared" si="0"/>
        <v>2.7402597402597402</v>
      </c>
      <c r="J125">
        <f t="shared" si="0"/>
        <v>2.9487179487179489</v>
      </c>
      <c r="K125">
        <f t="shared" si="0"/>
        <v>3.9466666666666668</v>
      </c>
      <c r="L125">
        <f t="shared" si="0"/>
        <v>4.0697674418604652</v>
      </c>
      <c r="M125">
        <f t="shared" si="0"/>
        <v>4.8117647058823527</v>
      </c>
    </row>
    <row r="126" spans="1:13">
      <c r="B126">
        <f t="shared" si="0"/>
        <v>5.7457627118644075</v>
      </c>
      <c r="C126">
        <f t="shared" si="0"/>
        <v>4.890625</v>
      </c>
      <c r="D126">
        <f t="shared" si="0"/>
        <v>4.8260869565217392</v>
      </c>
      <c r="E126">
        <f t="shared" si="0"/>
        <v>5.4745762711864412</v>
      </c>
      <c r="F126">
        <f t="shared" si="0"/>
        <v>4.5584415584415581</v>
      </c>
      <c r="G126">
        <f t="shared" si="0"/>
        <v>5.4423076923076916</v>
      </c>
      <c r="H126">
        <f t="shared" si="0"/>
        <v>1.9259259259259258</v>
      </c>
      <c r="I126">
        <f t="shared" si="0"/>
        <v>2.4117647058823528</v>
      </c>
      <c r="J126">
        <f t="shared" si="0"/>
        <v>3.0389610389610393</v>
      </c>
      <c r="K126">
        <f t="shared" si="0"/>
        <v>3.5243902439024386</v>
      </c>
      <c r="L126">
        <f t="shared" si="0"/>
        <v>4.1142857142857139</v>
      </c>
      <c r="M126">
        <f t="shared" si="0"/>
        <v>4.8723404255319149</v>
      </c>
    </row>
    <row r="127" spans="1:13">
      <c r="B127">
        <f t="shared" si="0"/>
        <v>5.567164179104477</v>
      </c>
      <c r="C127">
        <f t="shared" si="0"/>
        <v>4.9852941176470589</v>
      </c>
      <c r="D127">
        <f t="shared" si="0"/>
        <v>4.7794117647058822</v>
      </c>
      <c r="E127">
        <f t="shared" si="0"/>
        <v>4.6086956521739131</v>
      </c>
      <c r="F127">
        <f t="shared" si="0"/>
        <v>4.5844155844155843</v>
      </c>
      <c r="G127">
        <f t="shared" si="0"/>
        <v>5.2962962962962958</v>
      </c>
      <c r="H127">
        <f t="shared" si="0"/>
        <v>1.9222222222222221</v>
      </c>
      <c r="I127">
        <f t="shared" si="0"/>
        <v>2.3218390804597706</v>
      </c>
      <c r="J127">
        <f t="shared" si="0"/>
        <v>3.1710526315789473</v>
      </c>
      <c r="K127">
        <f t="shared" si="0"/>
        <v>4.0657894736842106</v>
      </c>
      <c r="L127">
        <f t="shared" si="0"/>
        <v>4.5200000000000005</v>
      </c>
      <c r="M127">
        <f t="shared" si="0"/>
        <v>5.0649350649350655</v>
      </c>
    </row>
    <row r="128" spans="1:13">
      <c r="B128">
        <f t="shared" si="0"/>
        <v>5.389830508474577</v>
      </c>
      <c r="C128">
        <f t="shared" si="0"/>
        <v>4.5606060606060606</v>
      </c>
      <c r="D128">
        <f t="shared" si="0"/>
        <v>5.2931034482758621</v>
      </c>
      <c r="E128">
        <f t="shared" si="0"/>
        <v>4.7014925373134329</v>
      </c>
      <c r="F128">
        <f t="shared" si="0"/>
        <v>4.6438356164383565</v>
      </c>
      <c r="G128">
        <f t="shared" si="0"/>
        <v>4.3278688524590168</v>
      </c>
      <c r="H128">
        <f t="shared" si="0"/>
        <v>1.9239130434782608</v>
      </c>
      <c r="I128">
        <f t="shared" si="0"/>
        <v>2.5</v>
      </c>
      <c r="J128">
        <f t="shared" si="0"/>
        <v>2.8630136986301369</v>
      </c>
      <c r="K128">
        <f t="shared" si="0"/>
        <v>3.5595238095238093</v>
      </c>
      <c r="L128">
        <f t="shared" si="0"/>
        <v>4.0384615384615383</v>
      </c>
      <c r="M128">
        <f t="shared" si="0"/>
        <v>4.9649122807017534</v>
      </c>
    </row>
    <row r="129" spans="2:13">
      <c r="B129">
        <f t="shared" si="0"/>
        <v>5.3770491803278695</v>
      </c>
      <c r="C129">
        <f t="shared" si="0"/>
        <v>4.53125</v>
      </c>
      <c r="D129">
        <f t="shared" si="0"/>
        <v>5.1525423728813564</v>
      </c>
      <c r="E129">
        <f t="shared" si="0"/>
        <v>4.82258064516129</v>
      </c>
      <c r="F129">
        <f t="shared" si="0"/>
        <v>4.3157894736842106</v>
      </c>
      <c r="G129">
        <f t="shared" si="0"/>
        <v>4.7799999999999994</v>
      </c>
      <c r="H129">
        <f t="shared" si="0"/>
        <v>1.8555555555555556</v>
      </c>
      <c r="I129">
        <f t="shared" si="0"/>
        <v>2.5</v>
      </c>
      <c r="J129">
        <f t="shared" si="0"/>
        <v>2.9610389610389611</v>
      </c>
      <c r="K129">
        <f t="shared" si="0"/>
        <v>3.9710144927536231</v>
      </c>
      <c r="L129">
        <f t="shared" si="0"/>
        <v>3.9733333333333332</v>
      </c>
      <c r="M129">
        <f t="shared" si="0"/>
        <v>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1.970326367769349</v>
      </c>
      <c r="E136" t="s">
        <v>157</v>
      </c>
      <c r="F136">
        <f>AVERAGE(B123:B129)</f>
        <v>5.5402538821820242</v>
      </c>
      <c r="G136">
        <f>(F136+9.579)/1.9608</f>
        <v>7.7107577938504823</v>
      </c>
    </row>
    <row r="137" spans="2:13" ht="16">
      <c r="B137" s="2">
        <v>6.3</v>
      </c>
      <c r="C137">
        <f>AVERAGE(I123:I129)</f>
        <v>2.4911517089392134</v>
      </c>
    </row>
    <row r="138" spans="2:13" ht="16">
      <c r="B138" s="2">
        <v>6.5</v>
      </c>
      <c r="C138">
        <f>AVERAGE(K123:K129)</f>
        <v>3.9192835870519613</v>
      </c>
      <c r="E138" t="s">
        <v>158</v>
      </c>
      <c r="F138">
        <f>AVERAGE(C123:G129)</f>
        <v>4.8944889497386672</v>
      </c>
      <c r="G138">
        <f>(F138+9.579)/1.9608</f>
        <v>7.3814203130042166</v>
      </c>
    </row>
    <row r="139" spans="2:13" ht="16">
      <c r="B139" s="2">
        <v>6.9</v>
      </c>
      <c r="C139">
        <f>AVERAGE(K123:K129)</f>
        <v>3.9192835870519613</v>
      </c>
    </row>
    <row r="140" spans="2:13" ht="16">
      <c r="B140" s="2">
        <v>7.17</v>
      </c>
      <c r="C140">
        <f>AVERAGE(L123:L129)</f>
        <v>4.2652392716180092</v>
      </c>
    </row>
    <row r="141" spans="2:13" ht="16">
      <c r="B141" s="2">
        <v>7.4</v>
      </c>
      <c r="C141">
        <f>AVERAGE(M123:M129)</f>
        <v>4.922030316758689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05" workbookViewId="0">
      <selection activeCell="G136" sqref="G136:G138"/>
    </sheetView>
  </sheetViews>
  <sheetFormatPr baseColWidth="10" defaultRowHeight="15" x14ac:dyDescent="0"/>
  <sheetData>
    <row r="1" spans="1:4">
      <c r="A1" t="s">
        <v>155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156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0.42599999999999999</v>
      </c>
      <c r="C65">
        <v>0.39200000000000002</v>
      </c>
      <c r="D65">
        <v>0.41699999999999998</v>
      </c>
      <c r="E65">
        <v>0.40899999999999997</v>
      </c>
      <c r="F65">
        <v>0.44</v>
      </c>
      <c r="G65">
        <v>0.34399999999999997</v>
      </c>
      <c r="H65">
        <v>0.20899999999999999</v>
      </c>
      <c r="I65">
        <v>0.23200000000000001</v>
      </c>
      <c r="J65">
        <v>0.27900000000000003</v>
      </c>
      <c r="K65">
        <v>0.35099999999999998</v>
      </c>
      <c r="L65">
        <v>0.39800000000000002</v>
      </c>
      <c r="M65">
        <v>0.43099999999999999</v>
      </c>
    </row>
    <row r="66" spans="1:13">
      <c r="A66" t="s">
        <v>28</v>
      </c>
      <c r="B66">
        <v>0.34300000000000003</v>
      </c>
      <c r="C66">
        <v>0.40899999999999997</v>
      </c>
      <c r="D66">
        <v>0.4</v>
      </c>
      <c r="E66">
        <v>0.40699999999999997</v>
      </c>
      <c r="F66">
        <v>0.40300000000000002</v>
      </c>
      <c r="G66">
        <v>0.32100000000000001</v>
      </c>
      <c r="H66">
        <v>0.20200000000000001</v>
      </c>
      <c r="I66">
        <v>0.223</v>
      </c>
      <c r="J66">
        <v>0.27</v>
      </c>
      <c r="K66">
        <v>0.36</v>
      </c>
      <c r="L66">
        <v>0.35299999999999998</v>
      </c>
      <c r="M66">
        <v>0.36499999999999999</v>
      </c>
    </row>
    <row r="67" spans="1:13">
      <c r="A67" t="s">
        <v>41</v>
      </c>
      <c r="B67">
        <v>0.39600000000000002</v>
      </c>
      <c r="C67">
        <v>0.34699999999999998</v>
      </c>
      <c r="D67">
        <v>0.36299999999999999</v>
      </c>
      <c r="E67">
        <v>0.34200000000000003</v>
      </c>
      <c r="F67">
        <v>0.38900000000000001</v>
      </c>
      <c r="G67">
        <v>0.312</v>
      </c>
      <c r="H67">
        <v>0.183</v>
      </c>
      <c r="I67">
        <v>0.20300000000000001</v>
      </c>
      <c r="J67">
        <v>0.22900000000000001</v>
      </c>
      <c r="K67">
        <v>0.308</v>
      </c>
      <c r="L67">
        <v>0.34699999999999998</v>
      </c>
      <c r="M67">
        <v>0.41799999999999998</v>
      </c>
    </row>
    <row r="68" spans="1:13">
      <c r="A68" t="s">
        <v>54</v>
      </c>
      <c r="B68">
        <v>0.35299999999999998</v>
      </c>
      <c r="C68">
        <v>0.32</v>
      </c>
      <c r="D68">
        <v>0.33200000000000002</v>
      </c>
      <c r="E68">
        <v>0.33100000000000002</v>
      </c>
      <c r="F68">
        <v>0.35099999999999998</v>
      </c>
      <c r="G68">
        <v>0.27900000000000003</v>
      </c>
      <c r="H68">
        <v>0.16300000000000001</v>
      </c>
      <c r="I68">
        <v>0.19800000000000001</v>
      </c>
      <c r="J68">
        <v>0.23599999999999999</v>
      </c>
      <c r="K68">
        <v>0.307</v>
      </c>
      <c r="L68">
        <v>0.29899999999999999</v>
      </c>
      <c r="M68">
        <v>0.247</v>
      </c>
    </row>
    <row r="69" spans="1:13">
      <c r="A69" t="s">
        <v>67</v>
      </c>
      <c r="B69">
        <v>0.40100000000000002</v>
      </c>
      <c r="C69">
        <v>0.33700000000000002</v>
      </c>
      <c r="D69">
        <v>0.318</v>
      </c>
      <c r="E69">
        <v>0.32200000000000001</v>
      </c>
      <c r="F69">
        <v>0.35899999999999999</v>
      </c>
      <c r="G69">
        <v>0.28399999999999997</v>
      </c>
      <c r="H69">
        <v>0.17199999999999999</v>
      </c>
      <c r="I69">
        <v>0.20799999999999999</v>
      </c>
      <c r="J69">
        <v>0.246</v>
      </c>
      <c r="K69">
        <v>0.30299999999999999</v>
      </c>
      <c r="L69">
        <v>0.36499999999999999</v>
      </c>
      <c r="M69">
        <v>0.40500000000000003</v>
      </c>
    </row>
    <row r="70" spans="1:13">
      <c r="A70" t="s">
        <v>80</v>
      </c>
      <c r="B70">
        <v>0.32300000000000001</v>
      </c>
      <c r="C70">
        <v>0.308</v>
      </c>
      <c r="D70">
        <v>0.317</v>
      </c>
      <c r="E70">
        <v>0.309</v>
      </c>
      <c r="F70">
        <v>0.34300000000000003</v>
      </c>
      <c r="G70">
        <v>0.26400000000000001</v>
      </c>
      <c r="H70">
        <v>0.17699999999999999</v>
      </c>
      <c r="I70">
        <v>0.192</v>
      </c>
      <c r="J70">
        <v>0.217</v>
      </c>
      <c r="K70">
        <v>0.30099999999999999</v>
      </c>
      <c r="L70">
        <v>0.32600000000000001</v>
      </c>
      <c r="M70">
        <v>0.29299999999999998</v>
      </c>
    </row>
    <row r="71" spans="1:13">
      <c r="A71" t="s">
        <v>93</v>
      </c>
      <c r="B71">
        <v>0.33200000000000002</v>
      </c>
      <c r="C71">
        <v>0.27900000000000003</v>
      </c>
      <c r="D71">
        <v>0.28100000000000003</v>
      </c>
      <c r="E71">
        <v>0.29699999999999999</v>
      </c>
      <c r="F71">
        <v>0.33700000000000002</v>
      </c>
      <c r="G71">
        <v>0.248</v>
      </c>
      <c r="H71">
        <v>0.18</v>
      </c>
      <c r="I71">
        <v>0.187</v>
      </c>
      <c r="J71">
        <v>0.23499999999999999</v>
      </c>
      <c r="K71">
        <v>0.26900000000000002</v>
      </c>
      <c r="L71">
        <v>0.29799999999999999</v>
      </c>
      <c r="M71">
        <v>0.36099999999999999</v>
      </c>
    </row>
    <row r="72" spans="1:13">
      <c r="A72" t="s">
        <v>106</v>
      </c>
      <c r="B72">
        <v>0.26800000000000002</v>
      </c>
      <c r="C72">
        <v>0.30299999999999999</v>
      </c>
      <c r="D72">
        <v>0.313</v>
      </c>
      <c r="E72">
        <v>0.31900000000000001</v>
      </c>
      <c r="F72">
        <v>0.309</v>
      </c>
      <c r="G72">
        <v>0.23699999999999999</v>
      </c>
      <c r="H72">
        <v>0.14499999999999999</v>
      </c>
      <c r="I72">
        <v>0.186</v>
      </c>
      <c r="J72">
        <v>0.20399999999999999</v>
      </c>
      <c r="K72">
        <v>0.245</v>
      </c>
      <c r="L72">
        <v>0.28699999999999998</v>
      </c>
      <c r="M72">
        <v>0.32900000000000001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7.5999999999999998E-2</v>
      </c>
      <c r="C77">
        <v>7.0999999999999994E-2</v>
      </c>
      <c r="D77">
        <v>8.5000000000000006E-2</v>
      </c>
      <c r="E77">
        <v>8.3000000000000004E-2</v>
      </c>
      <c r="F77">
        <v>9.7000000000000003E-2</v>
      </c>
      <c r="G77">
        <v>6.7000000000000004E-2</v>
      </c>
      <c r="H77">
        <v>0.11</v>
      </c>
      <c r="I77">
        <v>0.09</v>
      </c>
      <c r="J77">
        <v>8.5000000000000006E-2</v>
      </c>
      <c r="K77">
        <v>8.4000000000000005E-2</v>
      </c>
      <c r="L77">
        <v>0.08</v>
      </c>
      <c r="M77">
        <v>8.4000000000000005E-2</v>
      </c>
    </row>
    <row r="78" spans="1:13">
      <c r="A78" t="s">
        <v>28</v>
      </c>
      <c r="B78">
        <v>5.5E-2</v>
      </c>
      <c r="C78">
        <v>8.7999999999999995E-2</v>
      </c>
      <c r="D78">
        <v>7.8E-2</v>
      </c>
      <c r="E78">
        <v>8.2000000000000003E-2</v>
      </c>
      <c r="F78">
        <v>8.7999999999999995E-2</v>
      </c>
      <c r="G78">
        <v>6.8000000000000005E-2</v>
      </c>
      <c r="H78">
        <v>0.10100000000000001</v>
      </c>
      <c r="I78">
        <v>9.2999999999999999E-2</v>
      </c>
      <c r="J78">
        <v>0.09</v>
      </c>
      <c r="K78">
        <v>8.4000000000000005E-2</v>
      </c>
      <c r="L78">
        <v>7.5999999999999998E-2</v>
      </c>
      <c r="M78">
        <v>6.7000000000000004E-2</v>
      </c>
    </row>
    <row r="79" spans="1:13">
      <c r="A79" t="s">
        <v>41</v>
      </c>
      <c r="B79">
        <v>6.9000000000000006E-2</v>
      </c>
      <c r="C79">
        <v>7.8E-2</v>
      </c>
      <c r="D79">
        <v>7.6999999999999999E-2</v>
      </c>
      <c r="E79">
        <v>6.7000000000000004E-2</v>
      </c>
      <c r="F79">
        <v>0.08</v>
      </c>
      <c r="G79">
        <v>0.06</v>
      </c>
      <c r="H79">
        <v>9.5000000000000001E-2</v>
      </c>
      <c r="I79">
        <v>8.3000000000000004E-2</v>
      </c>
      <c r="J79">
        <v>7.3999999999999996E-2</v>
      </c>
      <c r="K79">
        <v>8.1000000000000003E-2</v>
      </c>
      <c r="L79">
        <v>7.5999999999999998E-2</v>
      </c>
      <c r="M79">
        <v>8.3000000000000004E-2</v>
      </c>
    </row>
    <row r="80" spans="1:13">
      <c r="A80" t="s">
        <v>54</v>
      </c>
      <c r="B80">
        <v>6.4000000000000001E-2</v>
      </c>
      <c r="C80">
        <v>6.0999999999999999E-2</v>
      </c>
      <c r="D80">
        <v>6.8000000000000005E-2</v>
      </c>
      <c r="E80">
        <v>6.3E-2</v>
      </c>
      <c r="F80">
        <v>7.1999999999999995E-2</v>
      </c>
      <c r="G80">
        <v>5.7000000000000002E-2</v>
      </c>
      <c r="H80">
        <v>0.09</v>
      </c>
      <c r="I80">
        <v>8.7999999999999995E-2</v>
      </c>
      <c r="J80">
        <v>7.4999999999999997E-2</v>
      </c>
      <c r="K80">
        <v>7.5999999999999998E-2</v>
      </c>
      <c r="L80">
        <v>6.5000000000000002E-2</v>
      </c>
      <c r="M80">
        <v>4.9000000000000002E-2</v>
      </c>
    </row>
    <row r="81" spans="1:13">
      <c r="A81" t="s">
        <v>67</v>
      </c>
      <c r="B81">
        <v>7.3999999999999996E-2</v>
      </c>
      <c r="C81">
        <v>6.9000000000000006E-2</v>
      </c>
      <c r="D81">
        <v>7.0999999999999994E-2</v>
      </c>
      <c r="E81">
        <v>6.7000000000000004E-2</v>
      </c>
      <c r="F81">
        <v>7.6999999999999999E-2</v>
      </c>
      <c r="G81">
        <v>5.6000000000000001E-2</v>
      </c>
      <c r="H81">
        <v>8.5999999999999993E-2</v>
      </c>
      <c r="I81">
        <v>8.6999999999999994E-2</v>
      </c>
      <c r="J81">
        <v>8.6999999999999994E-2</v>
      </c>
      <c r="K81">
        <v>0.08</v>
      </c>
      <c r="L81">
        <v>7.9000000000000001E-2</v>
      </c>
      <c r="M81">
        <v>7.4999999999999997E-2</v>
      </c>
    </row>
    <row r="82" spans="1:13">
      <c r="A82" t="s">
        <v>80</v>
      </c>
      <c r="B82">
        <v>5.8000000000000003E-2</v>
      </c>
      <c r="C82">
        <v>6.7000000000000004E-2</v>
      </c>
      <c r="D82">
        <v>6.3E-2</v>
      </c>
      <c r="E82">
        <v>6.5000000000000002E-2</v>
      </c>
      <c r="F82">
        <v>6.9000000000000006E-2</v>
      </c>
      <c r="G82">
        <v>6.0999999999999999E-2</v>
      </c>
      <c r="H82">
        <v>9.5000000000000001E-2</v>
      </c>
      <c r="I82">
        <v>0.08</v>
      </c>
      <c r="J82">
        <v>7.5999999999999998E-2</v>
      </c>
      <c r="K82">
        <v>7.5999999999999998E-2</v>
      </c>
      <c r="L82">
        <v>8.5000000000000006E-2</v>
      </c>
      <c r="M82">
        <v>6.0999999999999999E-2</v>
      </c>
    </row>
    <row r="83" spans="1:13">
      <c r="A83" t="s">
        <v>93</v>
      </c>
      <c r="B83">
        <v>5.8000000000000003E-2</v>
      </c>
      <c r="C83">
        <v>0.06</v>
      </c>
      <c r="D83">
        <v>5.5E-2</v>
      </c>
      <c r="E83">
        <v>5.8000000000000003E-2</v>
      </c>
      <c r="F83">
        <v>7.0000000000000007E-2</v>
      </c>
      <c r="G83">
        <v>5.6000000000000001E-2</v>
      </c>
      <c r="H83">
        <v>8.7999999999999995E-2</v>
      </c>
      <c r="I83">
        <v>8.5999999999999993E-2</v>
      </c>
      <c r="J83">
        <v>7.4999999999999997E-2</v>
      </c>
      <c r="K83">
        <v>7.3999999999999996E-2</v>
      </c>
      <c r="L83">
        <v>6.7000000000000004E-2</v>
      </c>
      <c r="M83">
        <v>6.8000000000000005E-2</v>
      </c>
    </row>
    <row r="84" spans="1:13">
      <c r="A84" t="s">
        <v>106</v>
      </c>
      <c r="B84">
        <v>5.2999999999999999E-2</v>
      </c>
      <c r="C84">
        <v>6.6000000000000003E-2</v>
      </c>
      <c r="D84">
        <v>6.0999999999999999E-2</v>
      </c>
      <c r="E84">
        <v>6.9000000000000006E-2</v>
      </c>
      <c r="F84">
        <v>7.1999999999999995E-2</v>
      </c>
      <c r="G84">
        <v>4.5999999999999999E-2</v>
      </c>
      <c r="H84">
        <v>7.5999999999999998E-2</v>
      </c>
      <c r="I84">
        <v>8.6999999999999994E-2</v>
      </c>
      <c r="J84">
        <v>6.3E-2</v>
      </c>
      <c r="K84">
        <v>6.2E-2</v>
      </c>
      <c r="L84">
        <v>6.2E-2</v>
      </c>
      <c r="M84">
        <v>6.3E-2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0.43</v>
      </c>
      <c r="C94">
        <v>0.39</v>
      </c>
      <c r="D94">
        <v>0.42</v>
      </c>
      <c r="E94">
        <v>0.41</v>
      </c>
      <c r="F94">
        <v>0.44</v>
      </c>
      <c r="G94">
        <v>0.34</v>
      </c>
      <c r="H94">
        <v>0.21</v>
      </c>
      <c r="I94">
        <v>0.23</v>
      </c>
      <c r="J94">
        <v>0.28000000000000003</v>
      </c>
      <c r="K94">
        <v>0.35</v>
      </c>
      <c r="L94">
        <v>0.4</v>
      </c>
      <c r="M94">
        <v>0.43</v>
      </c>
    </row>
    <row r="95" spans="1:13">
      <c r="A95" t="s">
        <v>28</v>
      </c>
      <c r="B95">
        <v>0.34</v>
      </c>
      <c r="C95">
        <v>0.41</v>
      </c>
      <c r="D95">
        <v>0.4</v>
      </c>
      <c r="E95">
        <v>0.41</v>
      </c>
      <c r="F95">
        <v>0.4</v>
      </c>
      <c r="G95">
        <v>0.32</v>
      </c>
      <c r="H95">
        <v>0.2</v>
      </c>
      <c r="I95">
        <v>0.22</v>
      </c>
      <c r="J95">
        <v>0.27</v>
      </c>
      <c r="K95">
        <v>0.36</v>
      </c>
      <c r="L95">
        <v>0.35</v>
      </c>
      <c r="M95">
        <v>0.37</v>
      </c>
    </row>
    <row r="96" spans="1:13">
      <c r="A96" t="s">
        <v>41</v>
      </c>
      <c r="B96">
        <v>0.4</v>
      </c>
      <c r="C96">
        <v>0.35</v>
      </c>
      <c r="D96">
        <v>0.36</v>
      </c>
      <c r="E96">
        <v>0.34</v>
      </c>
      <c r="F96">
        <v>0.39</v>
      </c>
      <c r="G96">
        <v>0.31</v>
      </c>
      <c r="H96">
        <v>0.18</v>
      </c>
      <c r="I96">
        <v>0.2</v>
      </c>
      <c r="J96">
        <v>0.23</v>
      </c>
      <c r="K96">
        <v>0.31</v>
      </c>
      <c r="L96">
        <v>0.35</v>
      </c>
      <c r="M96">
        <v>0.42</v>
      </c>
    </row>
    <row r="97" spans="1:13">
      <c r="A97" t="s">
        <v>54</v>
      </c>
      <c r="B97">
        <v>0.35</v>
      </c>
      <c r="C97">
        <v>0.32</v>
      </c>
      <c r="D97">
        <v>0.33</v>
      </c>
      <c r="E97">
        <v>0.33</v>
      </c>
      <c r="F97">
        <v>0.35</v>
      </c>
      <c r="G97">
        <v>0.28000000000000003</v>
      </c>
      <c r="H97">
        <v>0.16</v>
      </c>
      <c r="I97">
        <v>0.2</v>
      </c>
      <c r="J97">
        <v>0.24</v>
      </c>
      <c r="K97">
        <v>0.31</v>
      </c>
      <c r="L97">
        <v>0.3</v>
      </c>
      <c r="M97">
        <v>0.25</v>
      </c>
    </row>
    <row r="98" spans="1:13">
      <c r="A98" t="s">
        <v>67</v>
      </c>
      <c r="B98">
        <v>0.4</v>
      </c>
      <c r="C98">
        <v>0.34</v>
      </c>
      <c r="D98">
        <v>0.32</v>
      </c>
      <c r="E98">
        <v>0.32</v>
      </c>
      <c r="F98">
        <v>0.36</v>
      </c>
      <c r="G98">
        <v>0.28000000000000003</v>
      </c>
      <c r="H98">
        <v>0.17</v>
      </c>
      <c r="I98">
        <v>0.21</v>
      </c>
      <c r="J98">
        <v>0.25</v>
      </c>
      <c r="K98">
        <v>0.3</v>
      </c>
      <c r="L98">
        <v>0.36</v>
      </c>
      <c r="M98">
        <v>0.4</v>
      </c>
    </row>
    <row r="99" spans="1:13">
      <c r="A99" t="s">
        <v>80</v>
      </c>
      <c r="B99">
        <v>0.32</v>
      </c>
      <c r="C99">
        <v>0.31</v>
      </c>
      <c r="D99">
        <v>0.32</v>
      </c>
      <c r="E99">
        <v>0.31</v>
      </c>
      <c r="F99">
        <v>0.34</v>
      </c>
      <c r="G99">
        <v>0.26</v>
      </c>
      <c r="H99">
        <v>0.18</v>
      </c>
      <c r="I99">
        <v>0.19</v>
      </c>
      <c r="J99">
        <v>0.22</v>
      </c>
      <c r="K99">
        <v>0.3</v>
      </c>
      <c r="L99">
        <v>0.33</v>
      </c>
      <c r="M99">
        <v>0.28999999999999998</v>
      </c>
    </row>
    <row r="100" spans="1:13">
      <c r="A100" t="s">
        <v>93</v>
      </c>
      <c r="B100">
        <v>0.33</v>
      </c>
      <c r="C100">
        <v>0.28000000000000003</v>
      </c>
      <c r="D100">
        <v>0.28000000000000003</v>
      </c>
      <c r="E100">
        <v>0.3</v>
      </c>
      <c r="F100">
        <v>0.34</v>
      </c>
      <c r="G100">
        <v>0.25</v>
      </c>
      <c r="H100">
        <v>0.18</v>
      </c>
      <c r="I100">
        <v>0.19</v>
      </c>
      <c r="J100">
        <v>0.24</v>
      </c>
      <c r="K100">
        <v>0.27</v>
      </c>
      <c r="L100">
        <v>0.3</v>
      </c>
      <c r="M100">
        <v>0.36</v>
      </c>
    </row>
    <row r="101" spans="1:13">
      <c r="A101" t="s">
        <v>106</v>
      </c>
      <c r="B101">
        <v>0.27</v>
      </c>
      <c r="C101">
        <v>0.3</v>
      </c>
      <c r="D101">
        <v>0.31</v>
      </c>
      <c r="E101">
        <v>0.32</v>
      </c>
      <c r="F101">
        <v>0.31</v>
      </c>
      <c r="G101">
        <v>0.24</v>
      </c>
      <c r="H101">
        <v>0.15</v>
      </c>
      <c r="I101">
        <v>0.19</v>
      </c>
      <c r="J101">
        <v>0.2</v>
      </c>
      <c r="K101">
        <v>0.25</v>
      </c>
      <c r="L101">
        <v>0.28999999999999998</v>
      </c>
      <c r="M101">
        <v>0.33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0.08</v>
      </c>
      <c r="C110">
        <v>7.0000000000000007E-2</v>
      </c>
      <c r="D110">
        <v>0.08</v>
      </c>
      <c r="E110">
        <v>0.08</v>
      </c>
      <c r="F110">
        <v>0.1</v>
      </c>
      <c r="G110">
        <v>7.0000000000000007E-2</v>
      </c>
      <c r="H110">
        <v>0.11</v>
      </c>
      <c r="I110">
        <v>0.09</v>
      </c>
      <c r="J110">
        <v>0.09</v>
      </c>
      <c r="K110">
        <v>0.08</v>
      </c>
      <c r="L110">
        <v>0.08</v>
      </c>
      <c r="M110">
        <v>0.08</v>
      </c>
    </row>
    <row r="111" spans="1:13">
      <c r="A111" t="s">
        <v>28</v>
      </c>
      <c r="B111">
        <v>0.06</v>
      </c>
      <c r="C111">
        <v>0.09</v>
      </c>
      <c r="D111">
        <v>0.08</v>
      </c>
      <c r="E111">
        <v>0.08</v>
      </c>
      <c r="F111">
        <v>0.09</v>
      </c>
      <c r="G111">
        <v>7.0000000000000007E-2</v>
      </c>
      <c r="H111">
        <v>0.1</v>
      </c>
      <c r="I111">
        <v>0.09</v>
      </c>
      <c r="J111">
        <v>0.09</v>
      </c>
      <c r="K111">
        <v>0.08</v>
      </c>
      <c r="L111">
        <v>0.08</v>
      </c>
      <c r="M111">
        <v>7.0000000000000007E-2</v>
      </c>
    </row>
    <row r="112" spans="1:13">
      <c r="A112" t="s">
        <v>41</v>
      </c>
      <c r="B112">
        <v>7.0000000000000007E-2</v>
      </c>
      <c r="C112">
        <v>0.08</v>
      </c>
      <c r="D112">
        <v>0.08</v>
      </c>
      <c r="E112">
        <v>7.0000000000000007E-2</v>
      </c>
      <c r="F112">
        <v>0.08</v>
      </c>
      <c r="G112">
        <v>0.06</v>
      </c>
      <c r="H112">
        <v>0.09</v>
      </c>
      <c r="I112">
        <v>0.08</v>
      </c>
      <c r="J112">
        <v>7.0000000000000007E-2</v>
      </c>
      <c r="K112">
        <v>0.08</v>
      </c>
      <c r="L112">
        <v>0.08</v>
      </c>
      <c r="M112">
        <v>0.08</v>
      </c>
    </row>
    <row r="113" spans="1:13">
      <c r="A113" t="s">
        <v>54</v>
      </c>
      <c r="B113">
        <v>0.06</v>
      </c>
      <c r="C113">
        <v>0.06</v>
      </c>
      <c r="D113">
        <v>7.0000000000000007E-2</v>
      </c>
      <c r="E113">
        <v>0.06</v>
      </c>
      <c r="F113">
        <v>7.0000000000000007E-2</v>
      </c>
      <c r="G113">
        <v>0.06</v>
      </c>
      <c r="H113">
        <v>0.09</v>
      </c>
      <c r="I113">
        <v>0.09</v>
      </c>
      <c r="J113">
        <v>0.08</v>
      </c>
      <c r="K113">
        <v>0.08</v>
      </c>
      <c r="L113">
        <v>7.0000000000000007E-2</v>
      </c>
      <c r="M113">
        <v>0.05</v>
      </c>
    </row>
    <row r="114" spans="1:13">
      <c r="A114" t="s">
        <v>67</v>
      </c>
      <c r="B114">
        <v>7.0000000000000007E-2</v>
      </c>
      <c r="C114">
        <v>7.0000000000000007E-2</v>
      </c>
      <c r="D114">
        <v>7.0000000000000007E-2</v>
      </c>
      <c r="E114">
        <v>7.0000000000000007E-2</v>
      </c>
      <c r="F114">
        <v>0.08</v>
      </c>
      <c r="G114">
        <v>0.06</v>
      </c>
      <c r="H114">
        <v>0.09</v>
      </c>
      <c r="I114">
        <v>0.09</v>
      </c>
      <c r="J114">
        <v>0.09</v>
      </c>
      <c r="K114">
        <v>0.08</v>
      </c>
      <c r="L114">
        <v>0.08</v>
      </c>
      <c r="M114">
        <v>0.08</v>
      </c>
    </row>
    <row r="115" spans="1:13">
      <c r="A115" t="s">
        <v>80</v>
      </c>
      <c r="B115">
        <v>0.06</v>
      </c>
      <c r="C115">
        <v>7.0000000000000007E-2</v>
      </c>
      <c r="D115">
        <v>0.06</v>
      </c>
      <c r="E115">
        <v>0.06</v>
      </c>
      <c r="F115">
        <v>7.0000000000000007E-2</v>
      </c>
      <c r="G115">
        <v>0.06</v>
      </c>
      <c r="H115">
        <v>0.1</v>
      </c>
      <c r="I115">
        <v>0.08</v>
      </c>
      <c r="J115">
        <v>0.08</v>
      </c>
      <c r="K115">
        <v>0.08</v>
      </c>
      <c r="L115">
        <v>0.09</v>
      </c>
      <c r="M115">
        <v>0.06</v>
      </c>
    </row>
    <row r="116" spans="1:13">
      <c r="A116" t="s">
        <v>93</v>
      </c>
      <c r="B116">
        <v>0.06</v>
      </c>
      <c r="C116">
        <v>0.06</v>
      </c>
      <c r="D116">
        <v>0.06</v>
      </c>
      <c r="E116">
        <v>0.06</v>
      </c>
      <c r="F116">
        <v>7.0000000000000007E-2</v>
      </c>
      <c r="G116">
        <v>0.06</v>
      </c>
      <c r="H116">
        <v>0.09</v>
      </c>
      <c r="I116">
        <v>0.09</v>
      </c>
      <c r="J116">
        <v>7.0000000000000007E-2</v>
      </c>
      <c r="K116">
        <v>7.0000000000000007E-2</v>
      </c>
      <c r="L116">
        <v>7.0000000000000007E-2</v>
      </c>
      <c r="M116">
        <v>7.0000000000000007E-2</v>
      </c>
    </row>
    <row r="117" spans="1:13">
      <c r="A117" t="s">
        <v>106</v>
      </c>
      <c r="B117">
        <v>0.05</v>
      </c>
      <c r="C117">
        <v>7.0000000000000007E-2</v>
      </c>
      <c r="D117">
        <v>0.06</v>
      </c>
      <c r="E117">
        <v>7.0000000000000007E-2</v>
      </c>
      <c r="F117">
        <v>7.0000000000000007E-2</v>
      </c>
      <c r="G117">
        <v>0.05</v>
      </c>
      <c r="H117">
        <v>0.08</v>
      </c>
      <c r="I117">
        <v>0.09</v>
      </c>
      <c r="J117">
        <v>0.06</v>
      </c>
      <c r="K117">
        <v>0.06</v>
      </c>
      <c r="L117">
        <v>0.06</v>
      </c>
      <c r="M117">
        <v>0.06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K129" si="0">(B65-$N$73)/(B77-$N$85)</f>
        <v>5.6052631578947372</v>
      </c>
      <c r="C123">
        <f t="shared" si="0"/>
        <v>5.5211267605633809</v>
      </c>
      <c r="D123">
        <f t="shared" si="0"/>
        <v>4.9058823529411759</v>
      </c>
      <c r="E123">
        <f t="shared" si="0"/>
        <v>4.9277108433734931</v>
      </c>
      <c r="F123">
        <f t="shared" si="0"/>
        <v>4.536082474226804</v>
      </c>
      <c r="G123">
        <f t="shared" si="0"/>
        <v>5.1343283582089549</v>
      </c>
      <c r="H123">
        <f t="shared" si="0"/>
        <v>1.9</v>
      </c>
      <c r="I123">
        <f t="shared" si="0"/>
        <v>2.5777777777777779</v>
      </c>
      <c r="J123">
        <f t="shared" si="0"/>
        <v>3.2823529411764705</v>
      </c>
      <c r="K123">
        <f t="shared" si="0"/>
        <v>4.1785714285714279</v>
      </c>
      <c r="L123">
        <f t="shared" ref="L123:M123" si="1">(L65-$N$73)/(L77-$N$85)</f>
        <v>4.9750000000000005</v>
      </c>
      <c r="M123">
        <f t="shared" si="1"/>
        <v>5.1309523809523805</v>
      </c>
    </row>
    <row r="124" spans="1:13">
      <c r="B124">
        <f t="shared" si="0"/>
        <v>6.2363636363636372</v>
      </c>
      <c r="C124">
        <f t="shared" si="0"/>
        <v>4.6477272727272725</v>
      </c>
      <c r="D124">
        <f t="shared" si="0"/>
        <v>5.1282051282051286</v>
      </c>
      <c r="E124">
        <f t="shared" si="0"/>
        <v>4.963414634146341</v>
      </c>
      <c r="F124">
        <f t="shared" si="0"/>
        <v>4.579545454545455</v>
      </c>
      <c r="G124">
        <f t="shared" si="0"/>
        <v>4.7205882352941178</v>
      </c>
      <c r="H124">
        <f t="shared" si="0"/>
        <v>2</v>
      </c>
      <c r="I124">
        <f t="shared" si="0"/>
        <v>2.3978494623655915</v>
      </c>
      <c r="J124">
        <f t="shared" si="0"/>
        <v>3.0000000000000004</v>
      </c>
      <c r="K124">
        <f t="shared" si="0"/>
        <v>4.2857142857142856</v>
      </c>
      <c r="L124">
        <f t="shared" ref="L124:M124" si="2">(L66-$N$73)/(L78-$N$85)</f>
        <v>4.6447368421052628</v>
      </c>
      <c r="M124">
        <f t="shared" si="2"/>
        <v>5.4477611940298507</v>
      </c>
    </row>
    <row r="125" spans="1:13">
      <c r="B125">
        <f t="shared" si="0"/>
        <v>5.7391304347826084</v>
      </c>
      <c r="C125">
        <f t="shared" si="0"/>
        <v>4.448717948717948</v>
      </c>
      <c r="D125">
        <f t="shared" si="0"/>
        <v>4.7142857142857144</v>
      </c>
      <c r="E125">
        <f t="shared" si="0"/>
        <v>5.1044776119402986</v>
      </c>
      <c r="F125">
        <f t="shared" si="0"/>
        <v>4.8624999999999998</v>
      </c>
      <c r="G125">
        <f t="shared" si="0"/>
        <v>5.2</v>
      </c>
      <c r="H125">
        <f t="shared" si="0"/>
        <v>1.9263157894736842</v>
      </c>
      <c r="I125">
        <f t="shared" si="0"/>
        <v>2.4457831325301207</v>
      </c>
      <c r="J125">
        <f t="shared" si="0"/>
        <v>3.0945945945945947</v>
      </c>
      <c r="K125">
        <f t="shared" si="0"/>
        <v>3.8024691358024691</v>
      </c>
      <c r="L125">
        <f t="shared" ref="L125:M125" si="3">(L67-$N$73)/(L79-$N$85)</f>
        <v>4.5657894736842106</v>
      </c>
      <c r="M125">
        <f t="shared" si="3"/>
        <v>5.0361445783132526</v>
      </c>
    </row>
    <row r="126" spans="1:13">
      <c r="B126">
        <f t="shared" si="0"/>
        <v>5.515625</v>
      </c>
      <c r="C126">
        <f t="shared" si="0"/>
        <v>5.2459016393442628</v>
      </c>
      <c r="D126">
        <f t="shared" si="0"/>
        <v>4.8823529411764701</v>
      </c>
      <c r="E126">
        <f t="shared" si="0"/>
        <v>5.253968253968254</v>
      </c>
      <c r="F126">
        <f t="shared" si="0"/>
        <v>4.875</v>
      </c>
      <c r="G126">
        <f t="shared" si="0"/>
        <v>4.8947368421052637</v>
      </c>
      <c r="H126">
        <f t="shared" si="0"/>
        <v>1.8111111111111113</v>
      </c>
      <c r="I126">
        <f t="shared" si="0"/>
        <v>2.2500000000000004</v>
      </c>
      <c r="J126">
        <f t="shared" si="0"/>
        <v>3.1466666666666665</v>
      </c>
      <c r="K126">
        <f t="shared" si="0"/>
        <v>4.0394736842105265</v>
      </c>
      <c r="L126">
        <f t="shared" ref="L126:M126" si="4">(L68-$N$73)/(L80-$N$85)</f>
        <v>4.5999999999999996</v>
      </c>
      <c r="M126">
        <f t="shared" si="4"/>
        <v>5.0408163265306118</v>
      </c>
    </row>
    <row r="127" spans="1:13">
      <c r="B127">
        <f t="shared" si="0"/>
        <v>5.4189189189189193</v>
      </c>
      <c r="C127">
        <f t="shared" si="0"/>
        <v>4.8840579710144922</v>
      </c>
      <c r="D127">
        <f t="shared" si="0"/>
        <v>4.47887323943662</v>
      </c>
      <c r="E127">
        <f t="shared" si="0"/>
        <v>4.8059701492537314</v>
      </c>
      <c r="F127">
        <f t="shared" si="0"/>
        <v>4.662337662337662</v>
      </c>
      <c r="G127">
        <f t="shared" si="0"/>
        <v>5.0714285714285712</v>
      </c>
      <c r="H127">
        <f t="shared" si="0"/>
        <v>2</v>
      </c>
      <c r="I127">
        <f t="shared" si="0"/>
        <v>2.3908045977011496</v>
      </c>
      <c r="J127">
        <f t="shared" si="0"/>
        <v>2.827586206896552</v>
      </c>
      <c r="K127">
        <f t="shared" si="0"/>
        <v>3.7874999999999996</v>
      </c>
      <c r="L127">
        <f t="shared" ref="L127:M127" si="5">(L69-$N$73)/(L81-$N$85)</f>
        <v>4.6202531645569618</v>
      </c>
      <c r="M127">
        <f t="shared" si="5"/>
        <v>5.4</v>
      </c>
    </row>
    <row r="128" spans="1:13">
      <c r="B128">
        <f t="shared" si="0"/>
        <v>5.568965517241379</v>
      </c>
      <c r="C128">
        <f t="shared" si="0"/>
        <v>4.5970149253731343</v>
      </c>
      <c r="D128">
        <f t="shared" si="0"/>
        <v>5.0317460317460316</v>
      </c>
      <c r="E128">
        <f t="shared" si="0"/>
        <v>4.7538461538461538</v>
      </c>
      <c r="F128">
        <f t="shared" si="0"/>
        <v>4.9710144927536231</v>
      </c>
      <c r="G128">
        <f t="shared" si="0"/>
        <v>4.3278688524590168</v>
      </c>
      <c r="H128">
        <f t="shared" si="0"/>
        <v>1.8631578947368419</v>
      </c>
      <c r="I128">
        <f t="shared" si="0"/>
        <v>2.4</v>
      </c>
      <c r="J128">
        <f t="shared" si="0"/>
        <v>2.8552631578947367</v>
      </c>
      <c r="K128">
        <f t="shared" si="0"/>
        <v>3.9605263157894735</v>
      </c>
      <c r="L128">
        <f t="shared" ref="L128:M128" si="6">(L70-$N$73)/(L82-$N$85)</f>
        <v>3.8352941176470585</v>
      </c>
      <c r="M128">
        <f t="shared" si="6"/>
        <v>4.8032786885245899</v>
      </c>
    </row>
    <row r="129" spans="2:13">
      <c r="B129">
        <f t="shared" si="0"/>
        <v>5.7241379310344831</v>
      </c>
      <c r="C129">
        <f t="shared" si="0"/>
        <v>4.6500000000000004</v>
      </c>
      <c r="D129">
        <f t="shared" si="0"/>
        <v>5.1090909090909093</v>
      </c>
      <c r="E129">
        <f t="shared" si="0"/>
        <v>5.1206896551724137</v>
      </c>
      <c r="F129">
        <f t="shared" si="0"/>
        <v>4.8142857142857141</v>
      </c>
      <c r="G129">
        <f t="shared" si="0"/>
        <v>4.4285714285714288</v>
      </c>
      <c r="H129">
        <f t="shared" si="0"/>
        <v>2.0454545454545454</v>
      </c>
      <c r="I129">
        <f t="shared" si="0"/>
        <v>2.1744186046511631</v>
      </c>
      <c r="J129">
        <f t="shared" si="0"/>
        <v>3.1333333333333333</v>
      </c>
      <c r="K129">
        <f t="shared" si="0"/>
        <v>3.6351351351351355</v>
      </c>
      <c r="L129">
        <f t="shared" ref="L129:M129" si="7">(L71-$N$73)/(L83-$N$85)</f>
        <v>4.4477611940298507</v>
      </c>
      <c r="M129">
        <f t="shared" si="7"/>
        <v>5.3088235294117645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1.9351484772537404</v>
      </c>
      <c r="E136" t="s">
        <v>157</v>
      </c>
      <c r="F136">
        <f>AVERAGE(B123:B129)</f>
        <v>5.6869149423193956</v>
      </c>
      <c r="G136">
        <f>(F136+11.184)/2.2106</f>
        <v>7.6318261749386576</v>
      </c>
    </row>
    <row r="137" spans="2:13" ht="16">
      <c r="B137" s="2">
        <v>6.3</v>
      </c>
      <c r="C137">
        <f>AVERAGE(I123:I129)</f>
        <v>2.3766619392894008</v>
      </c>
    </row>
    <row r="138" spans="2:13" ht="16">
      <c r="B138" s="2">
        <v>6.5</v>
      </c>
      <c r="C138">
        <f>AVERAGE(K123:K129)</f>
        <v>3.9556271407461887</v>
      </c>
      <c r="E138" t="s">
        <v>158</v>
      </c>
      <c r="F138">
        <f>AVERAGE(C123:G129)</f>
        <v>4.8643813777868514</v>
      </c>
      <c r="G138">
        <f>(F138+11.184)/2.2106</f>
        <v>7.2597400605206053</v>
      </c>
    </row>
    <row r="139" spans="2:13" ht="16">
      <c r="B139" s="2">
        <v>6.9</v>
      </c>
      <c r="C139">
        <f>AVERAGE(K123:K129)</f>
        <v>3.9556271407461887</v>
      </c>
    </row>
    <row r="140" spans="2:13" ht="16">
      <c r="B140" s="2">
        <v>7.17</v>
      </c>
      <c r="C140">
        <f>AVERAGE(L123:L129)</f>
        <v>4.5269763988604783</v>
      </c>
    </row>
    <row r="141" spans="2:13" ht="16">
      <c r="B141" s="2">
        <v>7.4</v>
      </c>
      <c r="C141">
        <f>AVERAGE(M123:M129)</f>
        <v>5.1668252425374925</v>
      </c>
    </row>
    <row r="142" spans="2:13" ht="16">
      <c r="B14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T26" sqref="T26"/>
    </sheetView>
  </sheetViews>
  <sheetFormatPr baseColWidth="10" defaultRowHeight="15" x14ac:dyDescent="0"/>
  <sheetData>
    <row r="1" spans="1:3">
      <c r="A1" t="s">
        <v>168</v>
      </c>
    </row>
    <row r="6" spans="1:3">
      <c r="A6" t="s">
        <v>170</v>
      </c>
      <c r="B6" t="s">
        <v>158</v>
      </c>
      <c r="C6" t="s">
        <v>169</v>
      </c>
    </row>
    <row r="8" spans="1:3">
      <c r="A8">
        <v>0</v>
      </c>
      <c r="B8">
        <v>8.0317465520862648</v>
      </c>
      <c r="C8">
        <v>7.8946284447875081</v>
      </c>
    </row>
    <row r="9" spans="1:3">
      <c r="A9">
        <v>5</v>
      </c>
      <c r="B9">
        <v>7.7781753418443378</v>
      </c>
      <c r="C9">
        <v>7.829564120467456</v>
      </c>
    </row>
    <row r="10" spans="1:3">
      <c r="A10">
        <v>10</v>
      </c>
      <c r="B10">
        <v>7.626563954594042</v>
      </c>
      <c r="C10">
        <v>7.7668079268333452</v>
      </c>
    </row>
    <row r="11" spans="1:3">
      <c r="A11">
        <v>20</v>
      </c>
      <c r="B11">
        <v>7.5124906777080573</v>
      </c>
      <c r="C11">
        <v>7.6915660609423302</v>
      </c>
    </row>
    <row r="12" spans="1:3">
      <c r="A12">
        <v>30</v>
      </c>
      <c r="B12">
        <v>7.4630288530265352</v>
      </c>
      <c r="C12">
        <v>7.7925096444771196</v>
      </c>
    </row>
    <row r="13" spans="1:3">
      <c r="A13">
        <v>45</v>
      </c>
      <c r="B13">
        <v>7.3025490788109728</v>
      </c>
      <c r="C13">
        <v>7.4691588428455171</v>
      </c>
    </row>
    <row r="14" spans="1:3">
      <c r="A14">
        <v>60</v>
      </c>
      <c r="B14">
        <v>7.3814203130042166</v>
      </c>
      <c r="C14">
        <v>7.7107577938504823</v>
      </c>
    </row>
    <row r="15" spans="1:3">
      <c r="A15">
        <v>90</v>
      </c>
      <c r="B15">
        <v>7.2597400605206053</v>
      </c>
      <c r="C15">
        <v>7.6318261749386576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t0</vt:lpstr>
      <vt:lpstr>t5min</vt:lpstr>
      <vt:lpstr>t10min</vt:lpstr>
      <vt:lpstr>t20min</vt:lpstr>
      <vt:lpstr>T30min</vt:lpstr>
      <vt:lpstr>T45min</vt:lpstr>
      <vt:lpstr>T60 min</vt:lpstr>
      <vt:lpstr>T90min</vt:lpstr>
      <vt:lpstr>recap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Mallorie</dc:creator>
  <cp:lastModifiedBy>Mallorie</cp:lastModifiedBy>
  <dcterms:created xsi:type="dcterms:W3CDTF">2024-09-03T12:26:48Z</dcterms:created>
  <dcterms:modified xsi:type="dcterms:W3CDTF">2024-09-04T07:58:57Z</dcterms:modified>
</cp:coreProperties>
</file>