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13440" yWindow="3880" windowWidth="25980" windowHeight="13820" tabRatio="500" activeTab="8"/>
  </bookViews>
  <sheets>
    <sheet name="t0" sheetId="1" r:id="rId1"/>
    <sheet name="T5" sheetId="2" r:id="rId2"/>
    <sheet name="T10" sheetId="3" r:id="rId3"/>
    <sheet name="T20" sheetId="4" r:id="rId4"/>
    <sheet name="T30" sheetId="5" r:id="rId5"/>
    <sheet name="T45" sheetId="6" r:id="rId6"/>
    <sheet name="T60" sheetId="7" r:id="rId7"/>
    <sheet name="T90" sheetId="8" r:id="rId8"/>
    <sheet name="recap" sheetId="9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8" i="1" l="1"/>
  <c r="G136" i="1"/>
  <c r="G138" i="2"/>
  <c r="G136" i="2"/>
  <c r="G138" i="3"/>
  <c r="G136" i="3"/>
  <c r="G138" i="4"/>
  <c r="G136" i="4"/>
  <c r="G138" i="5"/>
  <c r="G136" i="5"/>
  <c r="G138" i="6"/>
  <c r="G136" i="6"/>
  <c r="G138" i="7"/>
  <c r="G136" i="7"/>
  <c r="G138" i="8"/>
  <c r="G136" i="8"/>
  <c r="M123" i="8"/>
  <c r="M124" i="8"/>
  <c r="M125" i="8"/>
  <c r="M126" i="8"/>
  <c r="M127" i="8"/>
  <c r="M128" i="8"/>
  <c r="M129" i="8"/>
  <c r="C141" i="8"/>
  <c r="L123" i="8"/>
  <c r="L124" i="8"/>
  <c r="L125" i="8"/>
  <c r="L126" i="8"/>
  <c r="L127" i="8"/>
  <c r="L128" i="8"/>
  <c r="L129" i="8"/>
  <c r="C140" i="8"/>
  <c r="K123" i="8"/>
  <c r="K124" i="8"/>
  <c r="K125" i="8"/>
  <c r="K126" i="8"/>
  <c r="K127" i="8"/>
  <c r="K128" i="8"/>
  <c r="K129" i="8"/>
  <c r="C139" i="8"/>
  <c r="C123" i="8"/>
  <c r="D123" i="8"/>
  <c r="E123" i="8"/>
  <c r="F123" i="8"/>
  <c r="G123" i="8"/>
  <c r="C124" i="8"/>
  <c r="D124" i="8"/>
  <c r="E124" i="8"/>
  <c r="F124" i="8"/>
  <c r="G124" i="8"/>
  <c r="C125" i="8"/>
  <c r="D125" i="8"/>
  <c r="E125" i="8"/>
  <c r="F125" i="8"/>
  <c r="G125" i="8"/>
  <c r="C126" i="8"/>
  <c r="D126" i="8"/>
  <c r="E126" i="8"/>
  <c r="F126" i="8"/>
  <c r="G126" i="8"/>
  <c r="C127" i="8"/>
  <c r="D127" i="8"/>
  <c r="E127" i="8"/>
  <c r="F127" i="8"/>
  <c r="G127" i="8"/>
  <c r="C128" i="8"/>
  <c r="D128" i="8"/>
  <c r="E128" i="8"/>
  <c r="F128" i="8"/>
  <c r="G128" i="8"/>
  <c r="C129" i="8"/>
  <c r="D129" i="8"/>
  <c r="E129" i="8"/>
  <c r="F129" i="8"/>
  <c r="G129" i="8"/>
  <c r="F138" i="8"/>
  <c r="C138" i="8"/>
  <c r="I123" i="8"/>
  <c r="I124" i="8"/>
  <c r="I125" i="8"/>
  <c r="I126" i="8"/>
  <c r="I127" i="8"/>
  <c r="I128" i="8"/>
  <c r="I129" i="8"/>
  <c r="C137" i="8"/>
  <c r="B123" i="8"/>
  <c r="B124" i="8"/>
  <c r="B125" i="8"/>
  <c r="B126" i="8"/>
  <c r="B127" i="8"/>
  <c r="B128" i="8"/>
  <c r="B129" i="8"/>
  <c r="F136" i="8"/>
  <c r="H123" i="8"/>
  <c r="H124" i="8"/>
  <c r="H125" i="8"/>
  <c r="H126" i="8"/>
  <c r="H127" i="8"/>
  <c r="H128" i="8"/>
  <c r="H129" i="8"/>
  <c r="C136" i="8"/>
  <c r="J129" i="8"/>
  <c r="J128" i="8"/>
  <c r="J127" i="8"/>
  <c r="J126" i="8"/>
  <c r="J125" i="8"/>
  <c r="J124" i="8"/>
  <c r="J123" i="8"/>
  <c r="M123" i="7"/>
  <c r="M124" i="7"/>
  <c r="M125" i="7"/>
  <c r="M126" i="7"/>
  <c r="M127" i="7"/>
  <c r="M128" i="7"/>
  <c r="M129" i="7"/>
  <c r="C141" i="7"/>
  <c r="L123" i="7"/>
  <c r="L124" i="7"/>
  <c r="L125" i="7"/>
  <c r="L126" i="7"/>
  <c r="L127" i="7"/>
  <c r="L128" i="7"/>
  <c r="L129" i="7"/>
  <c r="C140" i="7"/>
  <c r="K123" i="7"/>
  <c r="K124" i="7"/>
  <c r="K125" i="7"/>
  <c r="K126" i="7"/>
  <c r="K127" i="7"/>
  <c r="K128" i="7"/>
  <c r="K129" i="7"/>
  <c r="C139" i="7"/>
  <c r="C123" i="7"/>
  <c r="D123" i="7"/>
  <c r="E123" i="7"/>
  <c r="F123" i="7"/>
  <c r="G123" i="7"/>
  <c r="C124" i="7"/>
  <c r="D124" i="7"/>
  <c r="E124" i="7"/>
  <c r="F124" i="7"/>
  <c r="G124" i="7"/>
  <c r="C125" i="7"/>
  <c r="D125" i="7"/>
  <c r="E125" i="7"/>
  <c r="F125" i="7"/>
  <c r="G125" i="7"/>
  <c r="C126" i="7"/>
  <c r="D126" i="7"/>
  <c r="E126" i="7"/>
  <c r="F126" i="7"/>
  <c r="G126" i="7"/>
  <c r="C127" i="7"/>
  <c r="D127" i="7"/>
  <c r="E127" i="7"/>
  <c r="F127" i="7"/>
  <c r="G127" i="7"/>
  <c r="C128" i="7"/>
  <c r="D128" i="7"/>
  <c r="E128" i="7"/>
  <c r="F128" i="7"/>
  <c r="G128" i="7"/>
  <c r="C129" i="7"/>
  <c r="D129" i="7"/>
  <c r="E129" i="7"/>
  <c r="F129" i="7"/>
  <c r="G129" i="7"/>
  <c r="F138" i="7"/>
  <c r="C138" i="7"/>
  <c r="I123" i="7"/>
  <c r="I124" i="7"/>
  <c r="I125" i="7"/>
  <c r="I126" i="7"/>
  <c r="I127" i="7"/>
  <c r="I128" i="7"/>
  <c r="I129" i="7"/>
  <c r="C137" i="7"/>
  <c r="B123" i="7"/>
  <c r="B124" i="7"/>
  <c r="B125" i="7"/>
  <c r="B126" i="7"/>
  <c r="B127" i="7"/>
  <c r="B128" i="7"/>
  <c r="B129" i="7"/>
  <c r="F136" i="7"/>
  <c r="H123" i="7"/>
  <c r="H124" i="7"/>
  <c r="H125" i="7"/>
  <c r="H126" i="7"/>
  <c r="H127" i="7"/>
  <c r="H128" i="7"/>
  <c r="H129" i="7"/>
  <c r="C136" i="7"/>
  <c r="J129" i="7"/>
  <c r="J128" i="7"/>
  <c r="J127" i="7"/>
  <c r="J126" i="7"/>
  <c r="J125" i="7"/>
  <c r="J124" i="7"/>
  <c r="J123" i="7"/>
  <c r="M123" i="6"/>
  <c r="M124" i="6"/>
  <c r="M125" i="6"/>
  <c r="M126" i="6"/>
  <c r="M127" i="6"/>
  <c r="M128" i="6"/>
  <c r="M129" i="6"/>
  <c r="C141" i="6"/>
  <c r="L123" i="6"/>
  <c r="L124" i="6"/>
  <c r="L125" i="6"/>
  <c r="L126" i="6"/>
  <c r="L127" i="6"/>
  <c r="L128" i="6"/>
  <c r="L129" i="6"/>
  <c r="C140" i="6"/>
  <c r="K123" i="6"/>
  <c r="K124" i="6"/>
  <c r="K125" i="6"/>
  <c r="K126" i="6"/>
  <c r="K127" i="6"/>
  <c r="K128" i="6"/>
  <c r="K129" i="6"/>
  <c r="C139" i="6"/>
  <c r="C123" i="6"/>
  <c r="D123" i="6"/>
  <c r="E123" i="6"/>
  <c r="F123" i="6"/>
  <c r="G123" i="6"/>
  <c r="C124" i="6"/>
  <c r="D124" i="6"/>
  <c r="E124" i="6"/>
  <c r="F124" i="6"/>
  <c r="G124" i="6"/>
  <c r="C125" i="6"/>
  <c r="D125" i="6"/>
  <c r="E125" i="6"/>
  <c r="F125" i="6"/>
  <c r="G125" i="6"/>
  <c r="C126" i="6"/>
  <c r="D126" i="6"/>
  <c r="E126" i="6"/>
  <c r="F126" i="6"/>
  <c r="G126" i="6"/>
  <c r="C127" i="6"/>
  <c r="D127" i="6"/>
  <c r="E127" i="6"/>
  <c r="F127" i="6"/>
  <c r="G127" i="6"/>
  <c r="C128" i="6"/>
  <c r="D128" i="6"/>
  <c r="E128" i="6"/>
  <c r="F128" i="6"/>
  <c r="G128" i="6"/>
  <c r="C129" i="6"/>
  <c r="D129" i="6"/>
  <c r="E129" i="6"/>
  <c r="F129" i="6"/>
  <c r="G129" i="6"/>
  <c r="F138" i="6"/>
  <c r="C138" i="6"/>
  <c r="I123" i="6"/>
  <c r="I124" i="6"/>
  <c r="I125" i="6"/>
  <c r="I126" i="6"/>
  <c r="I127" i="6"/>
  <c r="I128" i="6"/>
  <c r="I129" i="6"/>
  <c r="C137" i="6"/>
  <c r="B123" i="6"/>
  <c r="B124" i="6"/>
  <c r="B125" i="6"/>
  <c r="B126" i="6"/>
  <c r="B127" i="6"/>
  <c r="B128" i="6"/>
  <c r="B129" i="6"/>
  <c r="F136" i="6"/>
  <c r="H123" i="6"/>
  <c r="H124" i="6"/>
  <c r="H125" i="6"/>
  <c r="H126" i="6"/>
  <c r="H127" i="6"/>
  <c r="H128" i="6"/>
  <c r="H129" i="6"/>
  <c r="C136" i="6"/>
  <c r="J129" i="6"/>
  <c r="J128" i="6"/>
  <c r="J127" i="6"/>
  <c r="J126" i="6"/>
  <c r="J125" i="6"/>
  <c r="J124" i="6"/>
  <c r="J123" i="6"/>
  <c r="M123" i="5"/>
  <c r="M124" i="5"/>
  <c r="M125" i="5"/>
  <c r="M126" i="5"/>
  <c r="M127" i="5"/>
  <c r="M128" i="5"/>
  <c r="M129" i="5"/>
  <c r="C141" i="5"/>
  <c r="L123" i="5"/>
  <c r="L124" i="5"/>
  <c r="L125" i="5"/>
  <c r="L126" i="5"/>
  <c r="L127" i="5"/>
  <c r="L128" i="5"/>
  <c r="L129" i="5"/>
  <c r="C140" i="5"/>
  <c r="K123" i="5"/>
  <c r="K124" i="5"/>
  <c r="K125" i="5"/>
  <c r="K126" i="5"/>
  <c r="K127" i="5"/>
  <c r="K128" i="5"/>
  <c r="K129" i="5"/>
  <c r="C139" i="5"/>
  <c r="C123" i="5"/>
  <c r="D123" i="5"/>
  <c r="E123" i="5"/>
  <c r="F123" i="5"/>
  <c r="G123" i="5"/>
  <c r="C124" i="5"/>
  <c r="D124" i="5"/>
  <c r="E124" i="5"/>
  <c r="F124" i="5"/>
  <c r="G124" i="5"/>
  <c r="C125" i="5"/>
  <c r="D125" i="5"/>
  <c r="E125" i="5"/>
  <c r="F125" i="5"/>
  <c r="G125" i="5"/>
  <c r="C126" i="5"/>
  <c r="D126" i="5"/>
  <c r="E126" i="5"/>
  <c r="F126" i="5"/>
  <c r="G126" i="5"/>
  <c r="C127" i="5"/>
  <c r="D127" i="5"/>
  <c r="E127" i="5"/>
  <c r="F127" i="5"/>
  <c r="G127" i="5"/>
  <c r="C128" i="5"/>
  <c r="D128" i="5"/>
  <c r="E128" i="5"/>
  <c r="F128" i="5"/>
  <c r="G128" i="5"/>
  <c r="C129" i="5"/>
  <c r="D129" i="5"/>
  <c r="E129" i="5"/>
  <c r="F129" i="5"/>
  <c r="G129" i="5"/>
  <c r="F138" i="5"/>
  <c r="C138" i="5"/>
  <c r="I123" i="5"/>
  <c r="I124" i="5"/>
  <c r="I125" i="5"/>
  <c r="I126" i="5"/>
  <c r="I127" i="5"/>
  <c r="I128" i="5"/>
  <c r="I129" i="5"/>
  <c r="C137" i="5"/>
  <c r="B123" i="5"/>
  <c r="B124" i="5"/>
  <c r="B125" i="5"/>
  <c r="B126" i="5"/>
  <c r="B127" i="5"/>
  <c r="B128" i="5"/>
  <c r="B129" i="5"/>
  <c r="F136" i="5"/>
  <c r="H123" i="5"/>
  <c r="H124" i="5"/>
  <c r="H125" i="5"/>
  <c r="H126" i="5"/>
  <c r="H127" i="5"/>
  <c r="H128" i="5"/>
  <c r="H129" i="5"/>
  <c r="C136" i="5"/>
  <c r="J129" i="5"/>
  <c r="J128" i="5"/>
  <c r="J127" i="5"/>
  <c r="J126" i="5"/>
  <c r="J125" i="5"/>
  <c r="J124" i="5"/>
  <c r="J123" i="5"/>
  <c r="M123" i="4"/>
  <c r="M124" i="4"/>
  <c r="M125" i="4"/>
  <c r="M126" i="4"/>
  <c r="M127" i="4"/>
  <c r="M128" i="4"/>
  <c r="M129" i="4"/>
  <c r="C141" i="4"/>
  <c r="L123" i="4"/>
  <c r="L124" i="4"/>
  <c r="L125" i="4"/>
  <c r="L126" i="4"/>
  <c r="L127" i="4"/>
  <c r="L128" i="4"/>
  <c r="L129" i="4"/>
  <c r="C140" i="4"/>
  <c r="K123" i="4"/>
  <c r="K124" i="4"/>
  <c r="K125" i="4"/>
  <c r="K126" i="4"/>
  <c r="K127" i="4"/>
  <c r="K128" i="4"/>
  <c r="K129" i="4"/>
  <c r="C139" i="4"/>
  <c r="C123" i="4"/>
  <c r="D123" i="4"/>
  <c r="E123" i="4"/>
  <c r="F123" i="4"/>
  <c r="G123" i="4"/>
  <c r="C124" i="4"/>
  <c r="D124" i="4"/>
  <c r="E124" i="4"/>
  <c r="F124" i="4"/>
  <c r="G124" i="4"/>
  <c r="C125" i="4"/>
  <c r="D125" i="4"/>
  <c r="E125" i="4"/>
  <c r="F125" i="4"/>
  <c r="G125" i="4"/>
  <c r="C126" i="4"/>
  <c r="D126" i="4"/>
  <c r="E126" i="4"/>
  <c r="F126" i="4"/>
  <c r="G126" i="4"/>
  <c r="C127" i="4"/>
  <c r="D127" i="4"/>
  <c r="E127" i="4"/>
  <c r="F127" i="4"/>
  <c r="G127" i="4"/>
  <c r="C128" i="4"/>
  <c r="D128" i="4"/>
  <c r="E128" i="4"/>
  <c r="F128" i="4"/>
  <c r="G128" i="4"/>
  <c r="C129" i="4"/>
  <c r="D129" i="4"/>
  <c r="E129" i="4"/>
  <c r="F129" i="4"/>
  <c r="G129" i="4"/>
  <c r="F138" i="4"/>
  <c r="C138" i="4"/>
  <c r="I123" i="4"/>
  <c r="I124" i="4"/>
  <c r="I125" i="4"/>
  <c r="I126" i="4"/>
  <c r="I127" i="4"/>
  <c r="I128" i="4"/>
  <c r="I129" i="4"/>
  <c r="C137" i="4"/>
  <c r="B123" i="4"/>
  <c r="B124" i="4"/>
  <c r="B125" i="4"/>
  <c r="B126" i="4"/>
  <c r="B127" i="4"/>
  <c r="B128" i="4"/>
  <c r="B129" i="4"/>
  <c r="F136" i="4"/>
  <c r="H123" i="4"/>
  <c r="H124" i="4"/>
  <c r="H125" i="4"/>
  <c r="H126" i="4"/>
  <c r="H127" i="4"/>
  <c r="H128" i="4"/>
  <c r="H129" i="4"/>
  <c r="C136" i="4"/>
  <c r="J129" i="4"/>
  <c r="J128" i="4"/>
  <c r="J127" i="4"/>
  <c r="J126" i="4"/>
  <c r="J125" i="4"/>
  <c r="J124" i="4"/>
  <c r="J123" i="4"/>
  <c r="M123" i="3"/>
  <c r="M124" i="3"/>
  <c r="M125" i="3"/>
  <c r="M126" i="3"/>
  <c r="M127" i="3"/>
  <c r="M128" i="3"/>
  <c r="M129" i="3"/>
  <c r="C141" i="3"/>
  <c r="L123" i="3"/>
  <c r="L124" i="3"/>
  <c r="L125" i="3"/>
  <c r="L126" i="3"/>
  <c r="L127" i="3"/>
  <c r="L128" i="3"/>
  <c r="L129" i="3"/>
  <c r="C140" i="3"/>
  <c r="K123" i="3"/>
  <c r="K124" i="3"/>
  <c r="K125" i="3"/>
  <c r="K126" i="3"/>
  <c r="K127" i="3"/>
  <c r="K128" i="3"/>
  <c r="K129" i="3"/>
  <c r="C139" i="3"/>
  <c r="C123" i="3"/>
  <c r="D123" i="3"/>
  <c r="E123" i="3"/>
  <c r="F123" i="3"/>
  <c r="G123" i="3"/>
  <c r="C124" i="3"/>
  <c r="D124" i="3"/>
  <c r="E124" i="3"/>
  <c r="F124" i="3"/>
  <c r="G124" i="3"/>
  <c r="C125" i="3"/>
  <c r="D125" i="3"/>
  <c r="E125" i="3"/>
  <c r="F125" i="3"/>
  <c r="G125" i="3"/>
  <c r="C126" i="3"/>
  <c r="D126" i="3"/>
  <c r="E126" i="3"/>
  <c r="F126" i="3"/>
  <c r="G126" i="3"/>
  <c r="C127" i="3"/>
  <c r="D127" i="3"/>
  <c r="E127" i="3"/>
  <c r="F127" i="3"/>
  <c r="G127" i="3"/>
  <c r="C128" i="3"/>
  <c r="D128" i="3"/>
  <c r="E128" i="3"/>
  <c r="F128" i="3"/>
  <c r="G128" i="3"/>
  <c r="C129" i="3"/>
  <c r="D129" i="3"/>
  <c r="E129" i="3"/>
  <c r="F129" i="3"/>
  <c r="G129" i="3"/>
  <c r="F138" i="3"/>
  <c r="C138" i="3"/>
  <c r="I123" i="3"/>
  <c r="I124" i="3"/>
  <c r="I125" i="3"/>
  <c r="I126" i="3"/>
  <c r="I127" i="3"/>
  <c r="I128" i="3"/>
  <c r="I129" i="3"/>
  <c r="C137" i="3"/>
  <c r="B123" i="3"/>
  <c r="B124" i="3"/>
  <c r="B125" i="3"/>
  <c r="B126" i="3"/>
  <c r="B127" i="3"/>
  <c r="B128" i="3"/>
  <c r="B129" i="3"/>
  <c r="F136" i="3"/>
  <c r="H123" i="3"/>
  <c r="H124" i="3"/>
  <c r="H125" i="3"/>
  <c r="H126" i="3"/>
  <c r="H127" i="3"/>
  <c r="H128" i="3"/>
  <c r="H129" i="3"/>
  <c r="C136" i="3"/>
  <c r="J129" i="3"/>
  <c r="J128" i="3"/>
  <c r="J127" i="3"/>
  <c r="J126" i="3"/>
  <c r="J125" i="3"/>
  <c r="J124" i="3"/>
  <c r="J123" i="3"/>
  <c r="M123" i="2"/>
  <c r="M124" i="2"/>
  <c r="M125" i="2"/>
  <c r="M126" i="2"/>
  <c r="M127" i="2"/>
  <c r="M128" i="2"/>
  <c r="M129" i="2"/>
  <c r="C141" i="2"/>
  <c r="L123" i="2"/>
  <c r="L124" i="2"/>
  <c r="L125" i="2"/>
  <c r="L126" i="2"/>
  <c r="L127" i="2"/>
  <c r="L128" i="2"/>
  <c r="L129" i="2"/>
  <c r="C140" i="2"/>
  <c r="K123" i="2"/>
  <c r="K124" i="2"/>
  <c r="K125" i="2"/>
  <c r="K126" i="2"/>
  <c r="K127" i="2"/>
  <c r="K128" i="2"/>
  <c r="K129" i="2"/>
  <c r="C139" i="2"/>
  <c r="C123" i="2"/>
  <c r="D123" i="2"/>
  <c r="E123" i="2"/>
  <c r="F123" i="2"/>
  <c r="G123" i="2"/>
  <c r="C124" i="2"/>
  <c r="D124" i="2"/>
  <c r="E124" i="2"/>
  <c r="F124" i="2"/>
  <c r="G124" i="2"/>
  <c r="C125" i="2"/>
  <c r="D125" i="2"/>
  <c r="E125" i="2"/>
  <c r="F125" i="2"/>
  <c r="G125" i="2"/>
  <c r="C126" i="2"/>
  <c r="D126" i="2"/>
  <c r="E126" i="2"/>
  <c r="F126" i="2"/>
  <c r="G126" i="2"/>
  <c r="C127" i="2"/>
  <c r="D127" i="2"/>
  <c r="E127" i="2"/>
  <c r="F127" i="2"/>
  <c r="G127" i="2"/>
  <c r="C128" i="2"/>
  <c r="D128" i="2"/>
  <c r="E128" i="2"/>
  <c r="F128" i="2"/>
  <c r="G128" i="2"/>
  <c r="C129" i="2"/>
  <c r="D129" i="2"/>
  <c r="E129" i="2"/>
  <c r="F129" i="2"/>
  <c r="G129" i="2"/>
  <c r="F138" i="2"/>
  <c r="C138" i="2"/>
  <c r="I123" i="2"/>
  <c r="I124" i="2"/>
  <c r="I125" i="2"/>
  <c r="I126" i="2"/>
  <c r="I127" i="2"/>
  <c r="I128" i="2"/>
  <c r="I129" i="2"/>
  <c r="C137" i="2"/>
  <c r="B123" i="2"/>
  <c r="B124" i="2"/>
  <c r="B125" i="2"/>
  <c r="B126" i="2"/>
  <c r="B127" i="2"/>
  <c r="B128" i="2"/>
  <c r="B129" i="2"/>
  <c r="F136" i="2"/>
  <c r="H123" i="2"/>
  <c r="H124" i="2"/>
  <c r="H125" i="2"/>
  <c r="H126" i="2"/>
  <c r="H127" i="2"/>
  <c r="H128" i="2"/>
  <c r="H129" i="2"/>
  <c r="C136" i="2"/>
  <c r="J129" i="2"/>
  <c r="J128" i="2"/>
  <c r="J127" i="2"/>
  <c r="J126" i="2"/>
  <c r="J125" i="2"/>
  <c r="J124" i="2"/>
  <c r="J123" i="2"/>
  <c r="M123" i="1"/>
  <c r="M124" i="1"/>
  <c r="M125" i="1"/>
  <c r="M126" i="1"/>
  <c r="M127" i="1"/>
  <c r="M128" i="1"/>
  <c r="M129" i="1"/>
  <c r="C141" i="1"/>
  <c r="L123" i="1"/>
  <c r="L124" i="1"/>
  <c r="L125" i="1"/>
  <c r="L126" i="1"/>
  <c r="L127" i="1"/>
  <c r="L128" i="1"/>
  <c r="L129" i="1"/>
  <c r="C140" i="1"/>
  <c r="K123" i="1"/>
  <c r="K124" i="1"/>
  <c r="K125" i="1"/>
  <c r="K126" i="1"/>
  <c r="K127" i="1"/>
  <c r="K128" i="1"/>
  <c r="K129" i="1"/>
  <c r="C139" i="1"/>
  <c r="C123" i="1"/>
  <c r="D123" i="1"/>
  <c r="E123" i="1"/>
  <c r="F123" i="1"/>
  <c r="G123" i="1"/>
  <c r="C124" i="1"/>
  <c r="D124" i="1"/>
  <c r="E124" i="1"/>
  <c r="F124" i="1"/>
  <c r="G124" i="1"/>
  <c r="C125" i="1"/>
  <c r="D125" i="1"/>
  <c r="E125" i="1"/>
  <c r="F125" i="1"/>
  <c r="G125" i="1"/>
  <c r="C126" i="1"/>
  <c r="D126" i="1"/>
  <c r="E126" i="1"/>
  <c r="F126" i="1"/>
  <c r="G126" i="1"/>
  <c r="C127" i="1"/>
  <c r="D127" i="1"/>
  <c r="E127" i="1"/>
  <c r="F127" i="1"/>
  <c r="G127" i="1"/>
  <c r="C128" i="1"/>
  <c r="D128" i="1"/>
  <c r="E128" i="1"/>
  <c r="F128" i="1"/>
  <c r="G128" i="1"/>
  <c r="C129" i="1"/>
  <c r="D129" i="1"/>
  <c r="E129" i="1"/>
  <c r="F129" i="1"/>
  <c r="G129" i="1"/>
  <c r="F138" i="1"/>
  <c r="C138" i="1"/>
  <c r="I123" i="1"/>
  <c r="I124" i="1"/>
  <c r="I125" i="1"/>
  <c r="I126" i="1"/>
  <c r="I127" i="1"/>
  <c r="I128" i="1"/>
  <c r="I129" i="1"/>
  <c r="C137" i="1"/>
  <c r="B123" i="1"/>
  <c r="B124" i="1"/>
  <c r="B125" i="1"/>
  <c r="B126" i="1"/>
  <c r="B127" i="1"/>
  <c r="B128" i="1"/>
  <c r="B129" i="1"/>
  <c r="F136" i="1"/>
  <c r="H123" i="1"/>
  <c r="H124" i="1"/>
  <c r="H125" i="1"/>
  <c r="H126" i="1"/>
  <c r="H127" i="1"/>
  <c r="H128" i="1"/>
  <c r="H129" i="1"/>
  <c r="C136" i="1"/>
  <c r="J129" i="1"/>
  <c r="J128" i="1"/>
  <c r="J127" i="1"/>
  <c r="J126" i="1"/>
  <c r="J125" i="1"/>
  <c r="J124" i="1"/>
  <c r="J123" i="1"/>
</calcChain>
</file>

<file path=xl/sharedStrings.xml><?xml version="1.0" encoding="utf-8"?>
<sst xmlns="http://schemas.openxmlformats.org/spreadsheetml/2006/main" count="1732" uniqueCount="171">
  <si>
    <t>Date: 01/08/2024 13:26:09</t>
  </si>
  <si>
    <t xml:space="preserve"> ============= MPR Method ==============</t>
  </si>
  <si>
    <t>Title: bcecf</t>
  </si>
  <si>
    <t>File: C:\Users\SAFAS\Documents\LC team\BCECF.mmp</t>
  </si>
  <si>
    <t>Use Starting Assay Dialog: no</t>
  </si>
  <si>
    <t>Plate Geometry:</t>
  </si>
  <si>
    <t>CORNING</t>
  </si>
  <si>
    <t>Length: 127,76 mm</t>
  </si>
  <si>
    <t>Width: 85,47 mm</t>
  </si>
  <si>
    <t>Column Count: 12</t>
  </si>
  <si>
    <t>Row Count: 8</t>
  </si>
  <si>
    <t>Well center to well center spacing: 9 mm</t>
  </si>
  <si>
    <t>A1 Column Offset: 14,37 mm A1 Row Offset: 11,23 mm</t>
  </si>
  <si>
    <t>Assigned Parameters:</t>
  </si>
  <si>
    <t>Plate Partition - Samples:</t>
  </si>
  <si>
    <t>A</t>
  </si>
  <si>
    <t>A1 (Unnamed)</t>
  </si>
  <si>
    <t>A2 (Unnamed)</t>
  </si>
  <si>
    <t>A3 (Unnamed)</t>
  </si>
  <si>
    <t>A4 (Unnamed)</t>
  </si>
  <si>
    <t>A5 (Unnamed)</t>
  </si>
  <si>
    <t>A6 (Unnamed)</t>
  </si>
  <si>
    <t>A7 (Unnamed)</t>
  </si>
  <si>
    <t>A8 (Unnamed)</t>
  </si>
  <si>
    <t>A9 (Unnamed)</t>
  </si>
  <si>
    <t>A10 (Unnamed)</t>
  </si>
  <si>
    <t>A11 (Unnamed)</t>
  </si>
  <si>
    <t>A12 (Unnamed)</t>
  </si>
  <si>
    <t>B</t>
  </si>
  <si>
    <t>B1 (Unnamed)</t>
  </si>
  <si>
    <t>B2 (Unnamed)</t>
  </si>
  <si>
    <t>B3 (Unnamed)</t>
  </si>
  <si>
    <t>B4 (Unnamed)</t>
  </si>
  <si>
    <t>B5 (Unnamed)</t>
  </si>
  <si>
    <t>B6 (Unnamed)</t>
  </si>
  <si>
    <t>B7 (Unnamed)</t>
  </si>
  <si>
    <t>B8 (Unnamed)</t>
  </si>
  <si>
    <t>B9 (Unnamed)</t>
  </si>
  <si>
    <t>B10 (Unnamed)</t>
  </si>
  <si>
    <t>B11 (Unnamed)</t>
  </si>
  <si>
    <t>B12 (Unnamed)</t>
  </si>
  <si>
    <t>C</t>
  </si>
  <si>
    <t>C1 (Unnamed)</t>
  </si>
  <si>
    <t>C2 (Unnamed)</t>
  </si>
  <si>
    <t>C3 (Unnamed)</t>
  </si>
  <si>
    <t>C4 (Unnamed)</t>
  </si>
  <si>
    <t>C5 (Unnamed)</t>
  </si>
  <si>
    <t>C6 (Unnamed)</t>
  </si>
  <si>
    <t>C7 (Unnamed)</t>
  </si>
  <si>
    <t>C8 (Unnamed)</t>
  </si>
  <si>
    <t>C9 (Unnamed)</t>
  </si>
  <si>
    <t>C10 (Unnamed)</t>
  </si>
  <si>
    <t>C11 (Unnamed)</t>
  </si>
  <si>
    <t>C12 (Unnamed)</t>
  </si>
  <si>
    <t>D</t>
  </si>
  <si>
    <t>D1 (Unnamed)</t>
  </si>
  <si>
    <t>D2 (Unnamed)</t>
  </si>
  <si>
    <t>D3 (Unnamed)</t>
  </si>
  <si>
    <t>D4 (Unnamed)</t>
  </si>
  <si>
    <t>D5 (Unnamed)</t>
  </si>
  <si>
    <t>D6 (Unnamed)</t>
  </si>
  <si>
    <t>D7 (Unnamed)</t>
  </si>
  <si>
    <t>D8 (Unnamed)</t>
  </si>
  <si>
    <t>D9 (Unnamed)</t>
  </si>
  <si>
    <t>D10 (Unnamed)</t>
  </si>
  <si>
    <t>D11 (Unnamed)</t>
  </si>
  <si>
    <t>D12 (Unnamed)</t>
  </si>
  <si>
    <t>E</t>
  </si>
  <si>
    <t>E1 (Unnamed)</t>
  </si>
  <si>
    <t>E2 (Unnamed)</t>
  </si>
  <si>
    <t>E3 (Unnamed)</t>
  </si>
  <si>
    <t>E4 (Unnamed)</t>
  </si>
  <si>
    <t>E5 (Unnamed)</t>
  </si>
  <si>
    <t>E6 (Unnamed)</t>
  </si>
  <si>
    <t>E7 (Unnamed)</t>
  </si>
  <si>
    <t>E8 (Unnamed)</t>
  </si>
  <si>
    <t>E9 (Unnamed)</t>
  </si>
  <si>
    <t>E10 (Unnamed)</t>
  </si>
  <si>
    <t>E11 (Unnamed)</t>
  </si>
  <si>
    <t>E12 (Unnamed)</t>
  </si>
  <si>
    <t>F</t>
  </si>
  <si>
    <t>F1 (Unnamed)</t>
  </si>
  <si>
    <t>F2 (Unnamed)</t>
  </si>
  <si>
    <t>F3 (Unnamed)</t>
  </si>
  <si>
    <t>F4 (Unnamed)</t>
  </si>
  <si>
    <t>F5 (Unnamed)</t>
  </si>
  <si>
    <t>F6 (Unnamed)</t>
  </si>
  <si>
    <t>F7 (Unnamed)</t>
  </si>
  <si>
    <t>F8 (Unnamed)</t>
  </si>
  <si>
    <t>F9 (Unnamed)</t>
  </si>
  <si>
    <t>F10 (Unnamed)</t>
  </si>
  <si>
    <t>F11 (Unnamed)</t>
  </si>
  <si>
    <t>F12 (Unnamed)</t>
  </si>
  <si>
    <t>G</t>
  </si>
  <si>
    <t>G1 (Unnamed)</t>
  </si>
  <si>
    <t>G2 (Unnamed)</t>
  </si>
  <si>
    <t>G3 (Unnamed)</t>
  </si>
  <si>
    <t>G4 (Unnamed)</t>
  </si>
  <si>
    <t>G5 (Unnamed)</t>
  </si>
  <si>
    <t>G6 (Unnamed)</t>
  </si>
  <si>
    <t>G7 (Unnamed)</t>
  </si>
  <si>
    <t>G8 (Unnamed)</t>
  </si>
  <si>
    <t>G9 (Unnamed)</t>
  </si>
  <si>
    <t>G10 (Unnamed)</t>
  </si>
  <si>
    <t>G11 (Unnamed)</t>
  </si>
  <si>
    <t>G12 (Unnamed)</t>
  </si>
  <si>
    <t>H</t>
  </si>
  <si>
    <t>H1 (Unnamed)</t>
  </si>
  <si>
    <t>H2 (Unnamed)</t>
  </si>
  <si>
    <t>H3 (Unnamed)</t>
  </si>
  <si>
    <t>H4 (Unnamed)</t>
  </si>
  <si>
    <t>H5 (Unnamed)</t>
  </si>
  <si>
    <t>H6 (Unnamed)</t>
  </si>
  <si>
    <t>H7 (Unnamed)</t>
  </si>
  <si>
    <t>H8 (Unnamed)</t>
  </si>
  <si>
    <t>H9 (Unnamed)</t>
  </si>
  <si>
    <t>H10 (Unnamed)</t>
  </si>
  <si>
    <t>H11 (Unnamed)</t>
  </si>
  <si>
    <t>H12 (Unnamed)</t>
  </si>
  <si>
    <t>Set of Parameters:</t>
  </si>
  <si>
    <t>Set #1:</t>
  </si>
  <si>
    <t>Measuring method: Single Point</t>
  </si>
  <si>
    <t>Analysis: Luminescence</t>
  </si>
  <si>
    <t>PMT Voltage: 400 V</t>
  </si>
  <si>
    <t>Wavelengths: 490,0/528,0 nm</t>
  </si>
  <si>
    <t>Bandwidths: 10,0/10,0 nm</t>
  </si>
  <si>
    <t>Shaking duration: 5 sec</t>
  </si>
  <si>
    <t>Shaking movement: Orbital</t>
  </si>
  <si>
    <t>Shaking amplitude: 3 mm</t>
  </si>
  <si>
    <t>Shaking frequency: 10 Hz</t>
  </si>
  <si>
    <t>Calculations:</t>
  </si>
  <si>
    <t>Stage #1: Formula: R1 = R0</t>
  </si>
  <si>
    <t>Stage #2 not used</t>
  </si>
  <si>
    <t>Stage #3 not used</t>
  </si>
  <si>
    <t>Set #2:</t>
  </si>
  <si>
    <t>Wavelengths: 440,0/528,0 nm</t>
  </si>
  <si>
    <t xml:space="preserve"> =========== End of MPR Method ==========</t>
  </si>
  <si>
    <t>Assay Date: 01/08/2024 13:22:28</t>
  </si>
  <si>
    <t>*** RAW DATA ***</t>
  </si>
  <si>
    <t>Set of parameters #1</t>
  </si>
  <si>
    <t>Set of parameters #2</t>
  </si>
  <si>
    <t>*** CALCULATIONS ***</t>
  </si>
  <si>
    <t>STAGE #1</t>
  </si>
  <si>
    <t>Date: 01/08/2024 13:33:33</t>
  </si>
  <si>
    <t>Assay Date: 01/08/2024 13:26:59</t>
  </si>
  <si>
    <t>Date: 01/08/2024 13:42:50</t>
  </si>
  <si>
    <t>Assay Date: 01/08/2024 13:33:52</t>
  </si>
  <si>
    <t>Date: 01/08/2024 13:47:16</t>
  </si>
  <si>
    <t>Assay Date: 01/08/2024 13:43:07</t>
  </si>
  <si>
    <t>Date: 01/08/2024 14:08:49</t>
  </si>
  <si>
    <t>Assay Date: 01/08/2024 13:52:01</t>
  </si>
  <si>
    <t>Date: 01/08/2024 14:14:11</t>
  </si>
  <si>
    <t>Assay Date: 01/08/2024 14:09:05</t>
  </si>
  <si>
    <t>Date: 01/08/2024 14:51:32</t>
  </si>
  <si>
    <t>Assay Date: 01/08/2024 14:23:09</t>
  </si>
  <si>
    <t>Date: 01/08/2024 14:55:40</t>
  </si>
  <si>
    <t>Assay Date: 01/08/2024 14:51:50</t>
  </si>
  <si>
    <t>recup</t>
  </si>
  <si>
    <t>charge</t>
  </si>
  <si>
    <t>calib 6</t>
  </si>
  <si>
    <t>calib 6.3</t>
  </si>
  <si>
    <t>calib 6.5</t>
  </si>
  <si>
    <t>calib 6.9</t>
  </si>
  <si>
    <t>calib 7.17</t>
  </si>
  <si>
    <t>calib 7.4</t>
  </si>
  <si>
    <t>moyenne ratio calib nig</t>
  </si>
  <si>
    <t>fluo</t>
  </si>
  <si>
    <t>pH</t>
  </si>
  <si>
    <t>temps min</t>
  </si>
  <si>
    <t xml:space="preserve">recup </t>
  </si>
  <si>
    <t>evolution en fonction du temps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</si>
</sst>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333333"/>
      <name val="Courier New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1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t0!$B$136:$B$141</c:f>
              <c:numCache>
                <c:formatCode>General</c:formatCode>
                <c:ptCount val="6"/>
                <c:pt idx="0">
                  <c:v>6.0</c:v>
                </c:pt>
                <c:pt idx="1">
                  <c:v>6.3</c:v>
                </c:pt>
                <c:pt idx="2">
                  <c:v>6.5</c:v>
                </c:pt>
                <c:pt idx="3">
                  <c:v>6.9</c:v>
                </c:pt>
                <c:pt idx="4">
                  <c:v>7.17</c:v>
                </c:pt>
                <c:pt idx="5">
                  <c:v>7.4</c:v>
                </c:pt>
              </c:numCache>
            </c:numRef>
          </c:xVal>
          <c:yVal>
            <c:numRef>
              <c:f>t0!$C$136:$C$141</c:f>
              <c:numCache>
                <c:formatCode>General</c:formatCode>
                <c:ptCount val="6"/>
                <c:pt idx="0">
                  <c:v>1.958294661082233</c:v>
                </c:pt>
                <c:pt idx="1">
                  <c:v>2.397016751265661</c:v>
                </c:pt>
                <c:pt idx="2">
                  <c:v>3.092348328729963</c:v>
                </c:pt>
                <c:pt idx="3">
                  <c:v>3.092348328729963</c:v>
                </c:pt>
                <c:pt idx="4">
                  <c:v>3.804360665602136</c:v>
                </c:pt>
                <c:pt idx="5">
                  <c:v>4.900726737039872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987448"/>
        <c:axId val="2118985144"/>
      </c:scatterChart>
      <c:valAx>
        <c:axId val="2118987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8985144"/>
        <c:crosses val="autoZero"/>
        <c:crossBetween val="midCat"/>
      </c:valAx>
      <c:valAx>
        <c:axId val="2118985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987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'T5'!$B$136:$B$141</c:f>
              <c:numCache>
                <c:formatCode>General</c:formatCode>
                <c:ptCount val="6"/>
                <c:pt idx="0">
                  <c:v>6.0</c:v>
                </c:pt>
                <c:pt idx="1">
                  <c:v>6.3</c:v>
                </c:pt>
                <c:pt idx="2">
                  <c:v>6.5</c:v>
                </c:pt>
                <c:pt idx="3">
                  <c:v>6.9</c:v>
                </c:pt>
                <c:pt idx="4">
                  <c:v>7.17</c:v>
                </c:pt>
                <c:pt idx="5">
                  <c:v>7.4</c:v>
                </c:pt>
              </c:numCache>
            </c:numRef>
          </c:xVal>
          <c:yVal>
            <c:numRef>
              <c:f>'T5'!$C$136:$C$141</c:f>
              <c:numCache>
                <c:formatCode>General</c:formatCode>
                <c:ptCount val="6"/>
                <c:pt idx="0">
                  <c:v>1.947728758649771</c:v>
                </c:pt>
                <c:pt idx="1">
                  <c:v>2.346885943747002</c:v>
                </c:pt>
                <c:pt idx="2">
                  <c:v>3.451267065991317</c:v>
                </c:pt>
                <c:pt idx="3">
                  <c:v>3.451267065991317</c:v>
                </c:pt>
                <c:pt idx="4">
                  <c:v>4.220824249010475</c:v>
                </c:pt>
                <c:pt idx="5">
                  <c:v>4.987279224745624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222200"/>
        <c:axId val="2101970152"/>
      </c:scatterChart>
      <c:valAx>
        <c:axId val="2115222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1970152"/>
        <c:crosses val="autoZero"/>
        <c:crossBetween val="midCat"/>
      </c:valAx>
      <c:valAx>
        <c:axId val="2101970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222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'T10'!$B$136:$B$141</c:f>
              <c:numCache>
                <c:formatCode>General</c:formatCode>
                <c:ptCount val="6"/>
                <c:pt idx="0">
                  <c:v>6.0</c:v>
                </c:pt>
                <c:pt idx="1">
                  <c:v>6.3</c:v>
                </c:pt>
                <c:pt idx="2">
                  <c:v>6.5</c:v>
                </c:pt>
                <c:pt idx="3">
                  <c:v>6.9</c:v>
                </c:pt>
                <c:pt idx="4">
                  <c:v>7.17</c:v>
                </c:pt>
                <c:pt idx="5">
                  <c:v>7.4</c:v>
                </c:pt>
              </c:numCache>
            </c:numRef>
          </c:xVal>
          <c:yVal>
            <c:numRef>
              <c:f>'T10'!$C$136:$C$141</c:f>
              <c:numCache>
                <c:formatCode>General</c:formatCode>
                <c:ptCount val="6"/>
                <c:pt idx="0">
                  <c:v>1.865255255038889</c:v>
                </c:pt>
                <c:pt idx="1">
                  <c:v>2.330740028311793</c:v>
                </c:pt>
                <c:pt idx="2">
                  <c:v>3.521949478662231</c:v>
                </c:pt>
                <c:pt idx="3">
                  <c:v>3.521949478662231</c:v>
                </c:pt>
                <c:pt idx="4">
                  <c:v>4.172010187481802</c:v>
                </c:pt>
                <c:pt idx="5">
                  <c:v>5.153154540204655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927288"/>
        <c:axId val="2115857144"/>
      </c:scatterChart>
      <c:valAx>
        <c:axId val="2115927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5857144"/>
        <c:crosses val="autoZero"/>
        <c:crossBetween val="midCat"/>
      </c:valAx>
      <c:valAx>
        <c:axId val="2115857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927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'T20'!$B$136:$B$141</c:f>
              <c:numCache>
                <c:formatCode>General</c:formatCode>
                <c:ptCount val="6"/>
                <c:pt idx="0">
                  <c:v>6.0</c:v>
                </c:pt>
                <c:pt idx="1">
                  <c:v>6.3</c:v>
                </c:pt>
                <c:pt idx="2">
                  <c:v>6.5</c:v>
                </c:pt>
                <c:pt idx="3">
                  <c:v>6.9</c:v>
                </c:pt>
                <c:pt idx="4">
                  <c:v>7.17</c:v>
                </c:pt>
                <c:pt idx="5">
                  <c:v>7.4</c:v>
                </c:pt>
              </c:numCache>
            </c:numRef>
          </c:xVal>
          <c:yVal>
            <c:numRef>
              <c:f>'T20'!$C$136:$C$141</c:f>
              <c:numCache>
                <c:formatCode>General</c:formatCode>
                <c:ptCount val="6"/>
                <c:pt idx="0">
                  <c:v>1.891907081926609</c:v>
                </c:pt>
                <c:pt idx="1">
                  <c:v>2.318946613165019</c:v>
                </c:pt>
                <c:pt idx="2">
                  <c:v>3.588015074551408</c:v>
                </c:pt>
                <c:pt idx="3">
                  <c:v>3.588015074551408</c:v>
                </c:pt>
                <c:pt idx="4">
                  <c:v>4.127496565896289</c:v>
                </c:pt>
                <c:pt idx="5">
                  <c:v>5.187103732626121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920552"/>
        <c:axId val="2114321096"/>
      </c:scatterChart>
      <c:valAx>
        <c:axId val="2111920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4321096"/>
        <c:crosses val="autoZero"/>
        <c:crossBetween val="midCat"/>
      </c:valAx>
      <c:valAx>
        <c:axId val="2114321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1920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'T30'!$B$136:$B$141</c:f>
              <c:numCache>
                <c:formatCode>General</c:formatCode>
                <c:ptCount val="6"/>
                <c:pt idx="0">
                  <c:v>6.0</c:v>
                </c:pt>
                <c:pt idx="1">
                  <c:v>6.3</c:v>
                </c:pt>
                <c:pt idx="2">
                  <c:v>6.5</c:v>
                </c:pt>
                <c:pt idx="3">
                  <c:v>6.9</c:v>
                </c:pt>
                <c:pt idx="4">
                  <c:v>7.17</c:v>
                </c:pt>
                <c:pt idx="5">
                  <c:v>7.4</c:v>
                </c:pt>
              </c:numCache>
            </c:numRef>
          </c:xVal>
          <c:yVal>
            <c:numRef>
              <c:f>'T30'!$C$136:$C$141</c:f>
              <c:numCache>
                <c:formatCode>General</c:formatCode>
                <c:ptCount val="6"/>
                <c:pt idx="0">
                  <c:v>1.888797131569529</c:v>
                </c:pt>
                <c:pt idx="1">
                  <c:v>2.342796037282436</c:v>
                </c:pt>
                <c:pt idx="2">
                  <c:v>3.689267651214294</c:v>
                </c:pt>
                <c:pt idx="3">
                  <c:v>3.689267651214294</c:v>
                </c:pt>
                <c:pt idx="4">
                  <c:v>4.116912618099774</c:v>
                </c:pt>
                <c:pt idx="5">
                  <c:v>5.087016871826997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503368"/>
        <c:axId val="2115332456"/>
      </c:scatterChart>
      <c:valAx>
        <c:axId val="2115503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5332456"/>
        <c:crosses val="autoZero"/>
        <c:crossBetween val="midCat"/>
      </c:valAx>
      <c:valAx>
        <c:axId val="2115332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503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'T45'!$B$136:$B$141</c:f>
              <c:numCache>
                <c:formatCode>General</c:formatCode>
                <c:ptCount val="6"/>
                <c:pt idx="0">
                  <c:v>6.0</c:v>
                </c:pt>
                <c:pt idx="1">
                  <c:v>6.3</c:v>
                </c:pt>
                <c:pt idx="2">
                  <c:v>6.5</c:v>
                </c:pt>
                <c:pt idx="3">
                  <c:v>6.9</c:v>
                </c:pt>
                <c:pt idx="4">
                  <c:v>7.17</c:v>
                </c:pt>
                <c:pt idx="5">
                  <c:v>7.4</c:v>
                </c:pt>
              </c:numCache>
            </c:numRef>
          </c:xVal>
          <c:yVal>
            <c:numRef>
              <c:f>'T45'!$C$136:$C$141</c:f>
              <c:numCache>
                <c:formatCode>General</c:formatCode>
                <c:ptCount val="6"/>
                <c:pt idx="0">
                  <c:v>1.899202654871674</c:v>
                </c:pt>
                <c:pt idx="1">
                  <c:v>2.369608598698528</c:v>
                </c:pt>
                <c:pt idx="2">
                  <c:v>3.673283386645679</c:v>
                </c:pt>
                <c:pt idx="3">
                  <c:v>3.673283386645679</c:v>
                </c:pt>
                <c:pt idx="4">
                  <c:v>4.41735949828245</c:v>
                </c:pt>
                <c:pt idx="5">
                  <c:v>5.431557295235401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387912"/>
        <c:axId val="2112281464"/>
      </c:scatterChart>
      <c:valAx>
        <c:axId val="2114387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2281464"/>
        <c:crosses val="autoZero"/>
        <c:crossBetween val="midCat"/>
      </c:valAx>
      <c:valAx>
        <c:axId val="2112281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3879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'T60'!$B$136:$B$141</c:f>
              <c:numCache>
                <c:formatCode>General</c:formatCode>
                <c:ptCount val="6"/>
                <c:pt idx="0">
                  <c:v>6.0</c:v>
                </c:pt>
                <c:pt idx="1">
                  <c:v>6.3</c:v>
                </c:pt>
                <c:pt idx="2">
                  <c:v>6.5</c:v>
                </c:pt>
                <c:pt idx="3">
                  <c:v>6.9</c:v>
                </c:pt>
                <c:pt idx="4">
                  <c:v>7.17</c:v>
                </c:pt>
                <c:pt idx="5">
                  <c:v>7.4</c:v>
                </c:pt>
              </c:numCache>
            </c:numRef>
          </c:xVal>
          <c:yVal>
            <c:numRef>
              <c:f>'T60'!$C$136:$C$141</c:f>
              <c:numCache>
                <c:formatCode>General</c:formatCode>
                <c:ptCount val="6"/>
                <c:pt idx="0">
                  <c:v>1.89666352007223</c:v>
                </c:pt>
                <c:pt idx="1">
                  <c:v>2.383297538385555</c:v>
                </c:pt>
                <c:pt idx="2">
                  <c:v>3.906450317295737</c:v>
                </c:pt>
                <c:pt idx="3">
                  <c:v>3.906450317295737</c:v>
                </c:pt>
                <c:pt idx="4">
                  <c:v>4.398834346629963</c:v>
                </c:pt>
                <c:pt idx="5">
                  <c:v>5.208259525828951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563336"/>
        <c:axId val="2100066344"/>
      </c:scatterChart>
      <c:valAx>
        <c:axId val="2114563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0066344"/>
        <c:crosses val="autoZero"/>
        <c:crossBetween val="midCat"/>
      </c:valAx>
      <c:valAx>
        <c:axId val="2100066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5633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'T90'!$B$136:$B$141</c:f>
              <c:numCache>
                <c:formatCode>General</c:formatCode>
                <c:ptCount val="6"/>
                <c:pt idx="0">
                  <c:v>6.0</c:v>
                </c:pt>
                <c:pt idx="1">
                  <c:v>6.3</c:v>
                </c:pt>
                <c:pt idx="2">
                  <c:v>6.5</c:v>
                </c:pt>
                <c:pt idx="3">
                  <c:v>6.9</c:v>
                </c:pt>
                <c:pt idx="4">
                  <c:v>7.17</c:v>
                </c:pt>
                <c:pt idx="5">
                  <c:v>7.4</c:v>
                </c:pt>
              </c:numCache>
            </c:numRef>
          </c:xVal>
          <c:yVal>
            <c:numRef>
              <c:f>'T90'!$C$136:$C$141</c:f>
              <c:numCache>
                <c:formatCode>General</c:formatCode>
                <c:ptCount val="6"/>
                <c:pt idx="0">
                  <c:v>1.966118898794058</c:v>
                </c:pt>
                <c:pt idx="1">
                  <c:v>2.40726452693872</c:v>
                </c:pt>
                <c:pt idx="2">
                  <c:v>3.950668287270112</c:v>
                </c:pt>
                <c:pt idx="3">
                  <c:v>3.950668287270112</c:v>
                </c:pt>
                <c:pt idx="4">
                  <c:v>4.421220547008471</c:v>
                </c:pt>
                <c:pt idx="5">
                  <c:v>5.521585419302418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337128"/>
        <c:axId val="2119480104"/>
      </c:scatterChart>
      <c:valAx>
        <c:axId val="2107337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9480104"/>
        <c:crosses val="autoZero"/>
        <c:crossBetween val="midCat"/>
      </c:valAx>
      <c:valAx>
        <c:axId val="2119480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337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recap!$B$6</c:f>
              <c:strCache>
                <c:ptCount val="1"/>
                <c:pt idx="0">
                  <c:v>charge</c:v>
                </c:pt>
              </c:strCache>
            </c:strRef>
          </c:tx>
          <c:spPr>
            <a:ln w="47625">
              <a:noFill/>
            </a:ln>
          </c:spPr>
          <c:xVal>
            <c:numRef>
              <c:f>recap!$A$7:$A$15</c:f>
              <c:numCache>
                <c:formatCode>General</c:formatCode>
                <c:ptCount val="9"/>
                <c:pt idx="1">
                  <c:v>0.0</c:v>
                </c:pt>
                <c:pt idx="2">
                  <c:v>5.0</c:v>
                </c:pt>
                <c:pt idx="3">
                  <c:v>10.0</c:v>
                </c:pt>
                <c:pt idx="4">
                  <c:v>20.0</c:v>
                </c:pt>
                <c:pt idx="5">
                  <c:v>30.0</c:v>
                </c:pt>
                <c:pt idx="6">
                  <c:v>45.0</c:v>
                </c:pt>
                <c:pt idx="7">
                  <c:v>60.0</c:v>
                </c:pt>
                <c:pt idx="8">
                  <c:v>90.0</c:v>
                </c:pt>
              </c:numCache>
            </c:numRef>
          </c:xVal>
          <c:yVal>
            <c:numRef>
              <c:f>recap!$B$7:$B$15</c:f>
              <c:numCache>
                <c:formatCode>General</c:formatCode>
                <c:ptCount val="9"/>
                <c:pt idx="1">
                  <c:v>7.885026976433734</c:v>
                </c:pt>
                <c:pt idx="2">
                  <c:v>7.417886088632082</c:v>
                </c:pt>
                <c:pt idx="3">
                  <c:v>7.292911891807948</c:v>
                </c:pt>
                <c:pt idx="4">
                  <c:v>7.25117703222131</c:v>
                </c:pt>
                <c:pt idx="5">
                  <c:v>7.250962391795752</c:v>
                </c:pt>
                <c:pt idx="6">
                  <c:v>7.136662280146592</c:v>
                </c:pt>
                <c:pt idx="7">
                  <c:v>7.175335223961435</c:v>
                </c:pt>
                <c:pt idx="8">
                  <c:v>7.122092644160916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recap!$C$6</c:f>
              <c:strCache>
                <c:ptCount val="1"/>
                <c:pt idx="0">
                  <c:v>recup </c:v>
                </c:pt>
              </c:strCache>
            </c:strRef>
          </c:tx>
          <c:spPr>
            <a:ln w="47625">
              <a:noFill/>
            </a:ln>
          </c:spPr>
          <c:xVal>
            <c:numRef>
              <c:f>recap!$A$7:$A$15</c:f>
              <c:numCache>
                <c:formatCode>General</c:formatCode>
                <c:ptCount val="9"/>
                <c:pt idx="1">
                  <c:v>0.0</c:v>
                </c:pt>
                <c:pt idx="2">
                  <c:v>5.0</c:v>
                </c:pt>
                <c:pt idx="3">
                  <c:v>10.0</c:v>
                </c:pt>
                <c:pt idx="4">
                  <c:v>20.0</c:v>
                </c:pt>
                <c:pt idx="5">
                  <c:v>30.0</c:v>
                </c:pt>
                <c:pt idx="6">
                  <c:v>45.0</c:v>
                </c:pt>
                <c:pt idx="7">
                  <c:v>60.0</c:v>
                </c:pt>
                <c:pt idx="8">
                  <c:v>90.0</c:v>
                </c:pt>
              </c:numCache>
            </c:numRef>
          </c:xVal>
          <c:yVal>
            <c:numRef>
              <c:f>recap!$C$7:$C$15</c:f>
              <c:numCache>
                <c:formatCode>General</c:formatCode>
                <c:ptCount val="9"/>
                <c:pt idx="1">
                  <c:v>7.898213024968626</c:v>
                </c:pt>
                <c:pt idx="2">
                  <c:v>7.618859495501788</c:v>
                </c:pt>
                <c:pt idx="3">
                  <c:v>7.579285455654672</c:v>
                </c:pt>
                <c:pt idx="4">
                  <c:v>7.589906531187625</c:v>
                </c:pt>
                <c:pt idx="5">
                  <c:v>7.468366486175192</c:v>
                </c:pt>
                <c:pt idx="6">
                  <c:v>7.481198845490596</c:v>
                </c:pt>
                <c:pt idx="7">
                  <c:v>7.542505895638108</c:v>
                </c:pt>
                <c:pt idx="8">
                  <c:v>7.575494102430498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180232"/>
        <c:axId val="2115634856"/>
      </c:scatterChart>
      <c:valAx>
        <c:axId val="2115180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5634856"/>
        <c:crosses val="autoZero"/>
        <c:crossBetween val="midCat"/>
      </c:valAx>
      <c:valAx>
        <c:axId val="2115634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180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193040</xdr:colOff>
      <xdr:row>112</xdr:row>
      <xdr:rowOff>30480</xdr:rowOff>
    </xdr:from>
    <xdr:to>
      <xdr:col>13</xdr:col>
      <xdr:colOff>650240</xdr:colOff>
      <xdr:row>126</xdr:row>
      <xdr:rowOff>71120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193040</xdr:colOff>
      <xdr:row>123</xdr:row>
      <xdr:rowOff>30480</xdr:rowOff>
    </xdr:from>
    <xdr:to>
      <xdr:col>13</xdr:col>
      <xdr:colOff>650240</xdr:colOff>
      <xdr:row>137</xdr:row>
      <xdr:rowOff>50800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193040</xdr:colOff>
      <xdr:row>131</xdr:row>
      <xdr:rowOff>30480</xdr:rowOff>
    </xdr:from>
    <xdr:to>
      <xdr:col>13</xdr:col>
      <xdr:colOff>650240</xdr:colOff>
      <xdr:row>145</xdr:row>
      <xdr:rowOff>10160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193040</xdr:colOff>
      <xdr:row>142</xdr:row>
      <xdr:rowOff>162560</xdr:rowOff>
    </xdr:from>
    <xdr:to>
      <xdr:col>13</xdr:col>
      <xdr:colOff>650240</xdr:colOff>
      <xdr:row>157</xdr:row>
      <xdr:rowOff>10160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787400</xdr:colOff>
      <xdr:row>129</xdr:row>
      <xdr:rowOff>25400</xdr:rowOff>
    </xdr:from>
    <xdr:to>
      <xdr:col>16</xdr:col>
      <xdr:colOff>406400</xdr:colOff>
      <xdr:row>143</xdr:row>
      <xdr:rowOff>25400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787400</xdr:colOff>
      <xdr:row>140</xdr:row>
      <xdr:rowOff>152400</xdr:rowOff>
    </xdr:from>
    <xdr:to>
      <xdr:col>16</xdr:col>
      <xdr:colOff>406400</xdr:colOff>
      <xdr:row>155</xdr:row>
      <xdr:rowOff>25400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193040</xdr:colOff>
      <xdr:row>135</xdr:row>
      <xdr:rowOff>30480</xdr:rowOff>
    </xdr:from>
    <xdr:to>
      <xdr:col>13</xdr:col>
      <xdr:colOff>650240</xdr:colOff>
      <xdr:row>149</xdr:row>
      <xdr:rowOff>10160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193040</xdr:colOff>
      <xdr:row>121</xdr:row>
      <xdr:rowOff>30480</xdr:rowOff>
    </xdr:from>
    <xdr:to>
      <xdr:col>13</xdr:col>
      <xdr:colOff>650240</xdr:colOff>
      <xdr:row>135</xdr:row>
      <xdr:rowOff>71120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82550</xdr:colOff>
      <xdr:row>9</xdr:row>
      <xdr:rowOff>0</xdr:rowOff>
    </xdr:from>
    <xdr:to>
      <xdr:col>12</xdr:col>
      <xdr:colOff>527050</xdr:colOff>
      <xdr:row>23</xdr:row>
      <xdr:rowOff>76200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1"/>
  <sheetViews>
    <sheetView topLeftCell="A118" workbookViewId="0">
      <selection activeCell="G136" sqref="G136:G138"/>
    </sheetView>
  </sheetViews>
  <sheetFormatPr baseColWidth="10" defaultRowHeight="15" x14ac:dyDescent="0"/>
  <sheetData>
    <row r="1" spans="1:4">
      <c r="A1" t="s">
        <v>0</v>
      </c>
    </row>
    <row r="2" spans="1:4">
      <c r="A2" t="s">
        <v>1</v>
      </c>
    </row>
    <row r="3" spans="1:4">
      <c r="A3" t="s">
        <v>2</v>
      </c>
    </row>
    <row r="4" spans="1:4">
      <c r="A4" t="s">
        <v>3</v>
      </c>
    </row>
    <row r="5" spans="1:4">
      <c r="A5" t="s">
        <v>4</v>
      </c>
    </row>
    <row r="6" spans="1:4">
      <c r="A6" t="s">
        <v>5</v>
      </c>
    </row>
    <row r="7" spans="1:4">
      <c r="B7" t="s">
        <v>6</v>
      </c>
    </row>
    <row r="8" spans="1:4">
      <c r="B8" t="s">
        <v>7</v>
      </c>
    </row>
    <row r="9" spans="1:4">
      <c r="B9" t="s">
        <v>8</v>
      </c>
    </row>
    <row r="10" spans="1:4">
      <c r="B10" t="s">
        <v>9</v>
      </c>
    </row>
    <row r="11" spans="1:4">
      <c r="B11" t="s">
        <v>10</v>
      </c>
    </row>
    <row r="12" spans="1:4">
      <c r="B12" t="s">
        <v>11</v>
      </c>
    </row>
    <row r="13" spans="1:4">
      <c r="B13" t="s">
        <v>12</v>
      </c>
    </row>
    <row r="14" spans="1:4">
      <c r="B14" t="s">
        <v>13</v>
      </c>
      <c r="C14">
        <v>1</v>
      </c>
      <c r="D14">
        <v>2</v>
      </c>
    </row>
    <row r="16" spans="1:4">
      <c r="A16" t="s">
        <v>14</v>
      </c>
    </row>
    <row r="17" spans="1:13">
      <c r="B17">
        <v>1</v>
      </c>
      <c r="C17">
        <v>2</v>
      </c>
      <c r="D17">
        <v>3</v>
      </c>
      <c r="E17">
        <v>4</v>
      </c>
      <c r="F17">
        <v>5</v>
      </c>
      <c r="G17">
        <v>6</v>
      </c>
      <c r="H17">
        <v>7</v>
      </c>
      <c r="I17">
        <v>8</v>
      </c>
      <c r="J17">
        <v>9</v>
      </c>
      <c r="K17">
        <v>10</v>
      </c>
      <c r="L17">
        <v>11</v>
      </c>
      <c r="M17">
        <v>12</v>
      </c>
    </row>
    <row r="18" spans="1:13">
      <c r="A18" t="s">
        <v>15</v>
      </c>
      <c r="B18" t="s">
        <v>16</v>
      </c>
      <c r="C18" t="s">
        <v>17</v>
      </c>
      <c r="D18" t="s">
        <v>18</v>
      </c>
      <c r="E18" t="s">
        <v>19</v>
      </c>
      <c r="F18" t="s">
        <v>20</v>
      </c>
      <c r="G18" t="s">
        <v>21</v>
      </c>
      <c r="H18" t="s">
        <v>22</v>
      </c>
      <c r="I18" t="s">
        <v>23</v>
      </c>
      <c r="J18" t="s">
        <v>24</v>
      </c>
      <c r="K18" t="s">
        <v>25</v>
      </c>
      <c r="L18" t="s">
        <v>26</v>
      </c>
      <c r="M18" t="s">
        <v>27</v>
      </c>
    </row>
    <row r="19" spans="1:13">
      <c r="A19" t="s">
        <v>28</v>
      </c>
      <c r="B19" t="s">
        <v>29</v>
      </c>
      <c r="C19" t="s">
        <v>30</v>
      </c>
      <c r="D19" t="s">
        <v>31</v>
      </c>
      <c r="E19" t="s">
        <v>32</v>
      </c>
      <c r="F19" t="s">
        <v>33</v>
      </c>
      <c r="G19" t="s">
        <v>34</v>
      </c>
      <c r="H19" t="s">
        <v>35</v>
      </c>
      <c r="I19" t="s">
        <v>36</v>
      </c>
      <c r="J19" t="s">
        <v>37</v>
      </c>
      <c r="K19" t="s">
        <v>38</v>
      </c>
      <c r="L19" t="s">
        <v>39</v>
      </c>
      <c r="M19" t="s">
        <v>40</v>
      </c>
    </row>
    <row r="20" spans="1:13">
      <c r="A20" t="s">
        <v>41</v>
      </c>
      <c r="B20" t="s">
        <v>42</v>
      </c>
      <c r="C20" t="s">
        <v>43</v>
      </c>
      <c r="D20" t="s">
        <v>44</v>
      </c>
      <c r="E20" t="s">
        <v>45</v>
      </c>
      <c r="F20" t="s">
        <v>46</v>
      </c>
      <c r="G20" t="s">
        <v>47</v>
      </c>
      <c r="H20" t="s">
        <v>48</v>
      </c>
      <c r="I20" t="s">
        <v>49</v>
      </c>
      <c r="J20" t="s">
        <v>50</v>
      </c>
      <c r="K20" t="s">
        <v>51</v>
      </c>
      <c r="L20" t="s">
        <v>52</v>
      </c>
      <c r="M20" t="s">
        <v>53</v>
      </c>
    </row>
    <row r="21" spans="1:13">
      <c r="A21" t="s">
        <v>54</v>
      </c>
      <c r="B21" t="s">
        <v>55</v>
      </c>
      <c r="C21" t="s">
        <v>56</v>
      </c>
      <c r="D21" t="s">
        <v>57</v>
      </c>
      <c r="E21" t="s">
        <v>58</v>
      </c>
      <c r="F21" t="s">
        <v>59</v>
      </c>
      <c r="G21" t="s">
        <v>60</v>
      </c>
      <c r="H21" t="s">
        <v>61</v>
      </c>
      <c r="I21" t="s">
        <v>62</v>
      </c>
      <c r="J21" t="s">
        <v>63</v>
      </c>
      <c r="K21" t="s">
        <v>64</v>
      </c>
      <c r="L21" t="s">
        <v>65</v>
      </c>
      <c r="M21" t="s">
        <v>66</v>
      </c>
    </row>
    <row r="22" spans="1:13">
      <c r="A22" t="s">
        <v>67</v>
      </c>
      <c r="B22" t="s">
        <v>68</v>
      </c>
      <c r="C22" t="s">
        <v>69</v>
      </c>
      <c r="D22" t="s">
        <v>70</v>
      </c>
      <c r="E22" t="s">
        <v>71</v>
      </c>
      <c r="F22" t="s">
        <v>72</v>
      </c>
      <c r="G22" t="s">
        <v>73</v>
      </c>
      <c r="H22" t="s">
        <v>74</v>
      </c>
      <c r="I22" t="s">
        <v>75</v>
      </c>
      <c r="J22" t="s">
        <v>76</v>
      </c>
      <c r="K22" t="s">
        <v>77</v>
      </c>
      <c r="L22" t="s">
        <v>78</v>
      </c>
      <c r="M22" t="s">
        <v>79</v>
      </c>
    </row>
    <row r="23" spans="1:13">
      <c r="A23" t="s">
        <v>80</v>
      </c>
      <c r="B23" t="s">
        <v>81</v>
      </c>
      <c r="C23" t="s">
        <v>82</v>
      </c>
      <c r="D23" t="s">
        <v>83</v>
      </c>
      <c r="E23" t="s">
        <v>84</v>
      </c>
      <c r="F23" t="s">
        <v>85</v>
      </c>
      <c r="G23" t="s">
        <v>86</v>
      </c>
      <c r="H23" t="s">
        <v>87</v>
      </c>
      <c r="I23" t="s">
        <v>88</v>
      </c>
      <c r="J23" t="s">
        <v>89</v>
      </c>
      <c r="K23" t="s">
        <v>90</v>
      </c>
      <c r="L23" t="s">
        <v>91</v>
      </c>
      <c r="M23" t="s">
        <v>92</v>
      </c>
    </row>
    <row r="24" spans="1:13">
      <c r="A24" t="s">
        <v>93</v>
      </c>
      <c r="B24" t="s">
        <v>94</v>
      </c>
      <c r="C24" t="s">
        <v>95</v>
      </c>
      <c r="D24" t="s">
        <v>96</v>
      </c>
      <c r="E24" t="s">
        <v>97</v>
      </c>
      <c r="F24" t="s">
        <v>98</v>
      </c>
      <c r="G24" t="s">
        <v>99</v>
      </c>
      <c r="H24" t="s">
        <v>100</v>
      </c>
      <c r="I24" t="s">
        <v>101</v>
      </c>
      <c r="J24" t="s">
        <v>102</v>
      </c>
      <c r="K24" t="s">
        <v>103</v>
      </c>
      <c r="L24" t="s">
        <v>104</v>
      </c>
      <c r="M24" t="s">
        <v>105</v>
      </c>
    </row>
    <row r="25" spans="1:13">
      <c r="A25" t="s">
        <v>106</v>
      </c>
      <c r="B25" t="s">
        <v>107</v>
      </c>
      <c r="C25" t="s">
        <v>108</v>
      </c>
      <c r="D25" t="s">
        <v>109</v>
      </c>
      <c r="E25" t="s">
        <v>110</v>
      </c>
      <c r="F25" t="s">
        <v>111</v>
      </c>
      <c r="G25" t="s">
        <v>112</v>
      </c>
      <c r="H25" t="s">
        <v>113</v>
      </c>
      <c r="I25" t="s">
        <v>114</v>
      </c>
      <c r="J25" t="s">
        <v>115</v>
      </c>
      <c r="K25" t="s">
        <v>116</v>
      </c>
      <c r="L25" t="s">
        <v>117</v>
      </c>
      <c r="M25" t="s">
        <v>118</v>
      </c>
    </row>
    <row r="27" spans="1:13">
      <c r="A27" t="s">
        <v>119</v>
      </c>
    </row>
    <row r="28" spans="1:13">
      <c r="B28" t="s">
        <v>120</v>
      </c>
    </row>
    <row r="29" spans="1:13">
      <c r="C29" t="s">
        <v>121</v>
      </c>
    </row>
    <row r="30" spans="1:13">
      <c r="C30" t="s">
        <v>122</v>
      </c>
    </row>
    <row r="31" spans="1:13">
      <c r="C31" t="s">
        <v>123</v>
      </c>
    </row>
    <row r="32" spans="1:13">
      <c r="C32" t="s">
        <v>124</v>
      </c>
    </row>
    <row r="33" spans="2:4">
      <c r="C33" t="s">
        <v>125</v>
      </c>
    </row>
    <row r="34" spans="2:4">
      <c r="C34" t="s">
        <v>126</v>
      </c>
    </row>
    <row r="35" spans="2:4">
      <c r="C35" t="s">
        <v>127</v>
      </c>
    </row>
    <row r="36" spans="2:4">
      <c r="C36" t="s">
        <v>128</v>
      </c>
    </row>
    <row r="37" spans="2:4">
      <c r="C37" t="s">
        <v>129</v>
      </c>
    </row>
    <row r="38" spans="2:4">
      <c r="C38" t="s">
        <v>130</v>
      </c>
    </row>
    <row r="39" spans="2:4">
      <c r="D39" t="s">
        <v>131</v>
      </c>
    </row>
    <row r="40" spans="2:4">
      <c r="D40" t="s">
        <v>132</v>
      </c>
    </row>
    <row r="41" spans="2:4">
      <c r="D41" t="s">
        <v>133</v>
      </c>
    </row>
    <row r="42" spans="2:4">
      <c r="B42" t="s">
        <v>134</v>
      </c>
    </row>
    <row r="43" spans="2:4">
      <c r="C43" t="s">
        <v>121</v>
      </c>
    </row>
    <row r="44" spans="2:4">
      <c r="C44" t="s">
        <v>122</v>
      </c>
    </row>
    <row r="45" spans="2:4">
      <c r="C45" t="s">
        <v>123</v>
      </c>
    </row>
    <row r="46" spans="2:4">
      <c r="C46" t="s">
        <v>135</v>
      </c>
    </row>
    <row r="47" spans="2:4">
      <c r="C47" t="s">
        <v>125</v>
      </c>
    </row>
    <row r="48" spans="2:4">
      <c r="C48" t="s">
        <v>126</v>
      </c>
    </row>
    <row r="49" spans="1:13">
      <c r="C49" t="s">
        <v>127</v>
      </c>
    </row>
    <row r="50" spans="1:13">
      <c r="C50" t="s">
        <v>128</v>
      </c>
    </row>
    <row r="51" spans="1:13">
      <c r="C51" t="s">
        <v>129</v>
      </c>
    </row>
    <row r="52" spans="1:13">
      <c r="C52" t="s">
        <v>130</v>
      </c>
    </row>
    <row r="53" spans="1:13">
      <c r="D53" t="s">
        <v>131</v>
      </c>
    </row>
    <row r="54" spans="1:13">
      <c r="D54" t="s">
        <v>132</v>
      </c>
    </row>
    <row r="55" spans="1:13">
      <c r="D55" t="s">
        <v>133</v>
      </c>
    </row>
    <row r="57" spans="1:13">
      <c r="A57" t="s">
        <v>136</v>
      </c>
    </row>
    <row r="59" spans="1:13">
      <c r="A59" t="s">
        <v>137</v>
      </c>
    </row>
    <row r="61" spans="1:13">
      <c r="A61" t="s">
        <v>138</v>
      </c>
    </row>
    <row r="62" spans="1:13">
      <c r="A62" t="s">
        <v>139</v>
      </c>
    </row>
    <row r="63" spans="1:13">
      <c r="A63" t="s">
        <v>123</v>
      </c>
    </row>
    <row r="64" spans="1:13"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>
        <v>11</v>
      </c>
      <c r="M64">
        <v>12</v>
      </c>
    </row>
    <row r="65" spans="1:13">
      <c r="A65" t="s">
        <v>15</v>
      </c>
      <c r="B65">
        <v>0.39</v>
      </c>
      <c r="C65">
        <v>0.23</v>
      </c>
      <c r="D65">
        <v>0.46400000000000002</v>
      </c>
      <c r="E65">
        <v>0.42499999999999999</v>
      </c>
      <c r="F65">
        <v>0.443</v>
      </c>
      <c r="G65">
        <v>0.39200000000000002</v>
      </c>
      <c r="H65">
        <v>0.22</v>
      </c>
      <c r="I65">
        <v>0.26900000000000002</v>
      </c>
      <c r="J65">
        <v>0.252</v>
      </c>
      <c r="K65">
        <v>0.34300000000000003</v>
      </c>
      <c r="L65">
        <v>0.316</v>
      </c>
      <c r="M65">
        <v>0.24</v>
      </c>
    </row>
    <row r="66" spans="1:13">
      <c r="A66" t="s">
        <v>28</v>
      </c>
      <c r="B66">
        <v>0.40600000000000003</v>
      </c>
      <c r="C66">
        <v>0.26100000000000001</v>
      </c>
      <c r="D66">
        <v>0.42199999999999999</v>
      </c>
      <c r="E66">
        <v>0.434</v>
      </c>
      <c r="F66">
        <v>0.42699999999999999</v>
      </c>
      <c r="G66">
        <v>0.42499999999999999</v>
      </c>
      <c r="H66">
        <v>0.252</v>
      </c>
      <c r="I66">
        <v>0.23599999999999999</v>
      </c>
      <c r="J66">
        <v>0.26300000000000001</v>
      </c>
      <c r="K66">
        <v>0.29499999999999998</v>
      </c>
      <c r="L66">
        <v>0.313</v>
      </c>
      <c r="M66">
        <v>0.38</v>
      </c>
    </row>
    <row r="67" spans="1:13">
      <c r="A67" t="s">
        <v>41</v>
      </c>
      <c r="B67">
        <v>0.437</v>
      </c>
      <c r="C67">
        <v>0.44600000000000001</v>
      </c>
      <c r="D67">
        <v>0.45</v>
      </c>
      <c r="E67">
        <v>0.45600000000000002</v>
      </c>
      <c r="F67">
        <v>0.47099999999999997</v>
      </c>
      <c r="G67">
        <v>0.47</v>
      </c>
      <c r="H67">
        <v>0.186</v>
      </c>
      <c r="I67">
        <v>0.215</v>
      </c>
      <c r="J67">
        <v>0.29699999999999999</v>
      </c>
      <c r="K67">
        <v>0.34599999999999997</v>
      </c>
      <c r="L67">
        <v>0.32900000000000001</v>
      </c>
      <c r="M67">
        <v>0.39100000000000001</v>
      </c>
    </row>
    <row r="68" spans="1:13">
      <c r="A68" t="s">
        <v>54</v>
      </c>
      <c r="B68">
        <v>0.38800000000000001</v>
      </c>
      <c r="C68">
        <v>0.14499999999999999</v>
      </c>
      <c r="D68">
        <v>0.41599999999999998</v>
      </c>
      <c r="E68">
        <v>0.42499999999999999</v>
      </c>
      <c r="F68">
        <v>0.42799999999999999</v>
      </c>
      <c r="G68">
        <v>0.41299999999999998</v>
      </c>
      <c r="H68">
        <v>0.216</v>
      </c>
      <c r="I68">
        <v>0.24299999999999999</v>
      </c>
      <c r="J68">
        <v>0.26600000000000001</v>
      </c>
      <c r="K68">
        <v>0.28699999999999998</v>
      </c>
      <c r="L68">
        <v>0.29699999999999999</v>
      </c>
      <c r="M68">
        <v>0.35699999999999998</v>
      </c>
    </row>
    <row r="69" spans="1:13">
      <c r="A69" t="s">
        <v>67</v>
      </c>
      <c r="B69">
        <v>0.42399999999999999</v>
      </c>
      <c r="C69">
        <v>0.40300000000000002</v>
      </c>
      <c r="D69">
        <v>0.44500000000000001</v>
      </c>
      <c r="E69">
        <v>0.4</v>
      </c>
      <c r="F69">
        <v>0.42799999999999999</v>
      </c>
      <c r="G69">
        <v>0.40300000000000002</v>
      </c>
      <c r="H69">
        <v>0.218</v>
      </c>
      <c r="I69">
        <v>0.252</v>
      </c>
      <c r="J69">
        <v>0.22900000000000001</v>
      </c>
      <c r="K69">
        <v>0.28599999999999998</v>
      </c>
      <c r="L69">
        <v>0.29499999999999998</v>
      </c>
      <c r="M69">
        <v>0.34300000000000003</v>
      </c>
    </row>
    <row r="70" spans="1:13">
      <c r="A70" t="s">
        <v>80</v>
      </c>
      <c r="B70">
        <v>0.433</v>
      </c>
      <c r="C70">
        <v>0.441</v>
      </c>
      <c r="D70">
        <v>0.42299999999999999</v>
      </c>
      <c r="E70">
        <v>0.39800000000000002</v>
      </c>
      <c r="F70">
        <v>0.39900000000000002</v>
      </c>
      <c r="G70">
        <v>0.41899999999999998</v>
      </c>
      <c r="H70">
        <v>0.247</v>
      </c>
      <c r="I70">
        <v>0.27700000000000002</v>
      </c>
      <c r="J70">
        <v>0.29099999999999998</v>
      </c>
      <c r="K70">
        <v>0.30199999999999999</v>
      </c>
      <c r="L70">
        <v>0.33600000000000002</v>
      </c>
      <c r="M70">
        <v>0.34599999999999997</v>
      </c>
    </row>
    <row r="71" spans="1:13">
      <c r="A71" t="s">
        <v>93</v>
      </c>
      <c r="B71">
        <v>0.40600000000000003</v>
      </c>
      <c r="C71">
        <v>0.34300000000000003</v>
      </c>
      <c r="D71">
        <v>0.38400000000000001</v>
      </c>
      <c r="E71">
        <v>0.42099999999999999</v>
      </c>
      <c r="F71">
        <v>0.41399999999999998</v>
      </c>
      <c r="G71">
        <v>0.41899999999999998</v>
      </c>
      <c r="H71">
        <v>0.23699999999999999</v>
      </c>
      <c r="I71">
        <v>0.28499999999999998</v>
      </c>
      <c r="J71">
        <v>0.28399999999999997</v>
      </c>
      <c r="K71">
        <v>0.30199999999999999</v>
      </c>
      <c r="L71">
        <v>0.28799999999999998</v>
      </c>
      <c r="M71">
        <v>0.373</v>
      </c>
    </row>
    <row r="72" spans="1:13">
      <c r="A72" t="s">
        <v>106</v>
      </c>
      <c r="B72">
        <v>0.40600000000000003</v>
      </c>
      <c r="C72">
        <v>0.42299999999999999</v>
      </c>
      <c r="D72">
        <v>0.373</v>
      </c>
      <c r="E72">
        <v>0.16500000000000001</v>
      </c>
      <c r="F72">
        <v>0.43</v>
      </c>
      <c r="G72">
        <v>0.44500000000000001</v>
      </c>
      <c r="H72">
        <v>0.187</v>
      </c>
      <c r="I72">
        <v>0.251</v>
      </c>
      <c r="J72">
        <v>0.28699999999999998</v>
      </c>
      <c r="K72">
        <v>0.34699999999999998</v>
      </c>
      <c r="L72">
        <v>0.32700000000000001</v>
      </c>
      <c r="M72">
        <v>0.40799999999999997</v>
      </c>
    </row>
    <row r="74" spans="1:13">
      <c r="A74" t="s">
        <v>140</v>
      </c>
    </row>
    <row r="75" spans="1:13">
      <c r="A75" t="s">
        <v>123</v>
      </c>
    </row>
    <row r="76" spans="1:13">
      <c r="B76">
        <v>1</v>
      </c>
      <c r="C76">
        <v>2</v>
      </c>
      <c r="D76">
        <v>3</v>
      </c>
      <c r="E76">
        <v>4</v>
      </c>
      <c r="F76">
        <v>5</v>
      </c>
      <c r="G76">
        <v>6</v>
      </c>
      <c r="H76">
        <v>7</v>
      </c>
      <c r="I76">
        <v>8</v>
      </c>
      <c r="J76">
        <v>9</v>
      </c>
      <c r="K76">
        <v>10</v>
      </c>
      <c r="L76">
        <v>11</v>
      </c>
      <c r="M76">
        <v>12</v>
      </c>
    </row>
    <row r="77" spans="1:13">
      <c r="A77" t="s">
        <v>15</v>
      </c>
      <c r="B77">
        <v>7.0999999999999994E-2</v>
      </c>
      <c r="C77">
        <v>4.1000000000000002E-2</v>
      </c>
      <c r="D77">
        <v>8.4000000000000005E-2</v>
      </c>
      <c r="E77">
        <v>8.5999999999999993E-2</v>
      </c>
      <c r="F77">
        <v>0.08</v>
      </c>
      <c r="G77">
        <v>7.6999999999999999E-2</v>
      </c>
      <c r="H77">
        <v>0.104</v>
      </c>
      <c r="I77">
        <v>0.112</v>
      </c>
      <c r="J77">
        <v>8.7999999999999995E-2</v>
      </c>
      <c r="K77">
        <v>0.106</v>
      </c>
      <c r="L77">
        <v>7.5999999999999998E-2</v>
      </c>
      <c r="M77">
        <v>4.2000000000000003E-2</v>
      </c>
    </row>
    <row r="78" spans="1:13">
      <c r="A78" t="s">
        <v>28</v>
      </c>
      <c r="B78">
        <v>7.4999999999999997E-2</v>
      </c>
      <c r="C78">
        <v>3.7999999999999999E-2</v>
      </c>
      <c r="D78">
        <v>8.5000000000000006E-2</v>
      </c>
      <c r="E78">
        <v>0.23599999999999999</v>
      </c>
      <c r="F78">
        <v>7.5999999999999998E-2</v>
      </c>
      <c r="G78">
        <v>7.4999999999999997E-2</v>
      </c>
      <c r="H78">
        <v>0.11899999999999999</v>
      </c>
      <c r="I78">
        <v>0.11</v>
      </c>
      <c r="J78">
        <v>9.8000000000000004E-2</v>
      </c>
      <c r="K78">
        <v>9.9000000000000005E-2</v>
      </c>
      <c r="L78">
        <v>8.1000000000000003E-2</v>
      </c>
      <c r="M78">
        <v>7.2999999999999995E-2</v>
      </c>
    </row>
    <row r="79" spans="1:13">
      <c r="A79" t="s">
        <v>41</v>
      </c>
      <c r="B79">
        <v>7.8E-2</v>
      </c>
      <c r="C79">
        <v>0.08</v>
      </c>
      <c r="D79">
        <v>8.1000000000000003E-2</v>
      </c>
      <c r="E79">
        <v>7.9000000000000001E-2</v>
      </c>
      <c r="F79">
        <v>0.09</v>
      </c>
      <c r="G79">
        <v>8.7999999999999995E-2</v>
      </c>
      <c r="H79">
        <v>9.4E-2</v>
      </c>
      <c r="I79">
        <v>9.2999999999999999E-2</v>
      </c>
      <c r="J79">
        <v>9.8000000000000004E-2</v>
      </c>
      <c r="K79">
        <v>0.104</v>
      </c>
      <c r="L79">
        <v>8.6999999999999994E-2</v>
      </c>
      <c r="M79">
        <v>8.2000000000000003E-2</v>
      </c>
    </row>
    <row r="80" spans="1:13">
      <c r="A80" t="s">
        <v>54</v>
      </c>
      <c r="B80">
        <v>7.4999999999999997E-2</v>
      </c>
      <c r="C80">
        <v>2.1999999999999999E-2</v>
      </c>
      <c r="D80">
        <v>7.2999999999999995E-2</v>
      </c>
      <c r="E80">
        <v>8.1000000000000003E-2</v>
      </c>
      <c r="F80">
        <v>8.7999999999999995E-2</v>
      </c>
      <c r="G80">
        <v>7.3999999999999996E-2</v>
      </c>
      <c r="H80">
        <v>0.10299999999999999</v>
      </c>
      <c r="I80">
        <v>0.10100000000000001</v>
      </c>
      <c r="J80">
        <v>9.8000000000000004E-2</v>
      </c>
      <c r="K80">
        <v>9.6000000000000002E-2</v>
      </c>
      <c r="L80">
        <v>8.2000000000000003E-2</v>
      </c>
      <c r="M80">
        <v>7.3999999999999996E-2</v>
      </c>
    </row>
    <row r="81" spans="1:13">
      <c r="A81" t="s">
        <v>67</v>
      </c>
      <c r="B81">
        <v>7.1999999999999995E-2</v>
      </c>
      <c r="C81">
        <v>6.8000000000000005E-2</v>
      </c>
      <c r="D81">
        <v>8.4000000000000005E-2</v>
      </c>
      <c r="E81">
        <v>8.2000000000000003E-2</v>
      </c>
      <c r="F81">
        <v>7.6999999999999999E-2</v>
      </c>
      <c r="G81">
        <v>7.2999999999999995E-2</v>
      </c>
      <c r="H81">
        <v>0.126</v>
      </c>
      <c r="I81">
        <v>0.108</v>
      </c>
      <c r="J81">
        <v>8.5000000000000006E-2</v>
      </c>
      <c r="K81">
        <v>9.4E-2</v>
      </c>
      <c r="L81">
        <v>7.8E-2</v>
      </c>
      <c r="M81">
        <v>7.3999999999999996E-2</v>
      </c>
    </row>
    <row r="82" spans="1:13">
      <c r="A82" t="s">
        <v>80</v>
      </c>
      <c r="B82">
        <v>8.6999999999999994E-2</v>
      </c>
      <c r="C82">
        <v>9.0999999999999998E-2</v>
      </c>
      <c r="D82">
        <v>8.5000000000000006E-2</v>
      </c>
      <c r="E82">
        <v>7.6999999999999999E-2</v>
      </c>
      <c r="F82">
        <v>8.5000000000000006E-2</v>
      </c>
      <c r="G82">
        <v>8.4000000000000005E-2</v>
      </c>
      <c r="H82">
        <v>0.13700000000000001</v>
      </c>
      <c r="I82">
        <v>0.106</v>
      </c>
      <c r="J82">
        <v>9.5000000000000001E-2</v>
      </c>
      <c r="K82">
        <v>9.8000000000000004E-2</v>
      </c>
      <c r="L82">
        <v>8.5000000000000006E-2</v>
      </c>
      <c r="M82">
        <v>7.5999999999999998E-2</v>
      </c>
    </row>
    <row r="83" spans="1:13">
      <c r="A83" t="s">
        <v>93</v>
      </c>
      <c r="B83">
        <v>7.6999999999999999E-2</v>
      </c>
      <c r="C83">
        <v>3.7999999999999999E-2</v>
      </c>
      <c r="D83">
        <v>7.2999999999999995E-2</v>
      </c>
      <c r="E83">
        <v>8.3000000000000004E-2</v>
      </c>
      <c r="F83">
        <v>8.3000000000000004E-2</v>
      </c>
      <c r="G83">
        <v>8.5000000000000006E-2</v>
      </c>
      <c r="H83">
        <v>0.127</v>
      </c>
      <c r="I83">
        <v>0.111</v>
      </c>
      <c r="J83">
        <v>0.108</v>
      </c>
      <c r="K83">
        <v>0.10100000000000001</v>
      </c>
      <c r="L83">
        <v>8.3000000000000004E-2</v>
      </c>
      <c r="M83">
        <v>8.1000000000000003E-2</v>
      </c>
    </row>
    <row r="84" spans="1:13">
      <c r="A84" t="s">
        <v>106</v>
      </c>
      <c r="B84">
        <v>7.9000000000000001E-2</v>
      </c>
      <c r="C84">
        <v>8.4000000000000005E-2</v>
      </c>
      <c r="D84">
        <v>7.2999999999999995E-2</v>
      </c>
      <c r="E84">
        <v>3.5999999999999997E-2</v>
      </c>
      <c r="F84">
        <v>9.5000000000000001E-2</v>
      </c>
      <c r="G84">
        <v>8.3000000000000004E-2</v>
      </c>
      <c r="H84">
        <v>9.6000000000000002E-2</v>
      </c>
      <c r="I84">
        <v>0.111</v>
      </c>
      <c r="J84">
        <v>0.10199999999999999</v>
      </c>
      <c r="K84">
        <v>0.108</v>
      </c>
      <c r="L84">
        <v>8.3000000000000004E-2</v>
      </c>
      <c r="M84">
        <v>8.4000000000000005E-2</v>
      </c>
    </row>
    <row r="86" spans="1:13">
      <c r="A86" t="s">
        <v>141</v>
      </c>
    </row>
    <row r="87" spans="1:13">
      <c r="A87" t="s">
        <v>139</v>
      </c>
    </row>
    <row r="88" spans="1:13">
      <c r="D88" t="s">
        <v>131</v>
      </c>
    </row>
    <row r="89" spans="1:13">
      <c r="D89" t="s">
        <v>132</v>
      </c>
    </row>
    <row r="90" spans="1:13">
      <c r="D90" t="s">
        <v>133</v>
      </c>
    </row>
    <row r="92" spans="1:13">
      <c r="A92" t="s">
        <v>142</v>
      </c>
    </row>
    <row r="93" spans="1:13">
      <c r="B93">
        <v>1</v>
      </c>
      <c r="C93">
        <v>2</v>
      </c>
      <c r="D93">
        <v>3</v>
      </c>
      <c r="E93">
        <v>4</v>
      </c>
      <c r="F93">
        <v>5</v>
      </c>
      <c r="G93">
        <v>6</v>
      </c>
      <c r="H93">
        <v>7</v>
      </c>
      <c r="I93">
        <v>8</v>
      </c>
      <c r="J93">
        <v>9</v>
      </c>
      <c r="K93">
        <v>10</v>
      </c>
      <c r="L93">
        <v>11</v>
      </c>
      <c r="M93">
        <v>12</v>
      </c>
    </row>
    <row r="94" spans="1:13">
      <c r="A94" t="s">
        <v>15</v>
      </c>
      <c r="B94">
        <v>0.39</v>
      </c>
      <c r="C94">
        <v>0.23</v>
      </c>
      <c r="D94">
        <v>0.46</v>
      </c>
      <c r="E94">
        <v>0.42</v>
      </c>
      <c r="F94">
        <v>0.44</v>
      </c>
      <c r="G94">
        <v>0.39</v>
      </c>
      <c r="H94">
        <v>0.22</v>
      </c>
      <c r="I94">
        <v>0.27</v>
      </c>
      <c r="J94">
        <v>0.25</v>
      </c>
      <c r="K94">
        <v>0.34</v>
      </c>
      <c r="L94">
        <v>0.32</v>
      </c>
      <c r="M94">
        <v>0.24</v>
      </c>
    </row>
    <row r="95" spans="1:13">
      <c r="A95" t="s">
        <v>28</v>
      </c>
      <c r="B95">
        <v>0.41</v>
      </c>
      <c r="C95">
        <v>0.26</v>
      </c>
      <c r="D95">
        <v>0.42</v>
      </c>
      <c r="E95">
        <v>0.43</v>
      </c>
      <c r="F95">
        <v>0.43</v>
      </c>
      <c r="G95">
        <v>0.43</v>
      </c>
      <c r="H95">
        <v>0.25</v>
      </c>
      <c r="I95">
        <v>0.24</v>
      </c>
      <c r="J95">
        <v>0.26</v>
      </c>
      <c r="K95">
        <v>0.3</v>
      </c>
      <c r="L95">
        <v>0.31</v>
      </c>
      <c r="M95">
        <v>0.38</v>
      </c>
    </row>
    <row r="96" spans="1:13">
      <c r="A96" t="s">
        <v>41</v>
      </c>
      <c r="B96">
        <v>0.44</v>
      </c>
      <c r="C96">
        <v>0.45</v>
      </c>
      <c r="D96">
        <v>0.45</v>
      </c>
      <c r="E96">
        <v>0.46</v>
      </c>
      <c r="F96">
        <v>0.47</v>
      </c>
      <c r="G96">
        <v>0.47</v>
      </c>
      <c r="H96">
        <v>0.19</v>
      </c>
      <c r="I96">
        <v>0.21</v>
      </c>
      <c r="J96">
        <v>0.3</v>
      </c>
      <c r="K96">
        <v>0.35</v>
      </c>
      <c r="L96">
        <v>0.33</v>
      </c>
      <c r="M96">
        <v>0.39</v>
      </c>
    </row>
    <row r="97" spans="1:13">
      <c r="A97" t="s">
        <v>54</v>
      </c>
      <c r="B97">
        <v>0.39</v>
      </c>
      <c r="C97">
        <v>0.15</v>
      </c>
      <c r="D97">
        <v>0.42</v>
      </c>
      <c r="E97">
        <v>0.43</v>
      </c>
      <c r="F97">
        <v>0.43</v>
      </c>
      <c r="G97">
        <v>0.41</v>
      </c>
      <c r="H97">
        <v>0.22</v>
      </c>
      <c r="I97">
        <v>0.24</v>
      </c>
      <c r="J97">
        <v>0.27</v>
      </c>
      <c r="K97">
        <v>0.28999999999999998</v>
      </c>
      <c r="L97">
        <v>0.3</v>
      </c>
      <c r="M97">
        <v>0.36</v>
      </c>
    </row>
    <row r="98" spans="1:13">
      <c r="A98" t="s">
        <v>67</v>
      </c>
      <c r="B98">
        <v>0.42</v>
      </c>
      <c r="C98">
        <v>0.4</v>
      </c>
      <c r="D98">
        <v>0.45</v>
      </c>
      <c r="E98">
        <v>0.4</v>
      </c>
      <c r="F98">
        <v>0.43</v>
      </c>
      <c r="G98">
        <v>0.4</v>
      </c>
      <c r="H98">
        <v>0.22</v>
      </c>
      <c r="I98">
        <v>0.25</v>
      </c>
      <c r="J98">
        <v>0.23</v>
      </c>
      <c r="K98">
        <v>0.28999999999999998</v>
      </c>
      <c r="L98">
        <v>0.28999999999999998</v>
      </c>
      <c r="M98">
        <v>0.34</v>
      </c>
    </row>
    <row r="99" spans="1:13">
      <c r="A99" t="s">
        <v>80</v>
      </c>
      <c r="B99">
        <v>0.43</v>
      </c>
      <c r="C99">
        <v>0.44</v>
      </c>
      <c r="D99">
        <v>0.42</v>
      </c>
      <c r="E99">
        <v>0.4</v>
      </c>
      <c r="F99">
        <v>0.4</v>
      </c>
      <c r="G99">
        <v>0.42</v>
      </c>
      <c r="H99">
        <v>0.25</v>
      </c>
      <c r="I99">
        <v>0.28000000000000003</v>
      </c>
      <c r="J99">
        <v>0.28999999999999998</v>
      </c>
      <c r="K99">
        <v>0.3</v>
      </c>
      <c r="L99">
        <v>0.34</v>
      </c>
      <c r="M99">
        <v>0.35</v>
      </c>
    </row>
    <row r="100" spans="1:13">
      <c r="A100" t="s">
        <v>93</v>
      </c>
      <c r="B100">
        <v>0.41</v>
      </c>
      <c r="C100">
        <v>0.34</v>
      </c>
      <c r="D100">
        <v>0.38</v>
      </c>
      <c r="E100">
        <v>0.42</v>
      </c>
      <c r="F100">
        <v>0.41</v>
      </c>
      <c r="G100">
        <v>0.42</v>
      </c>
      <c r="H100">
        <v>0.24</v>
      </c>
      <c r="I100">
        <v>0.28999999999999998</v>
      </c>
      <c r="J100">
        <v>0.28000000000000003</v>
      </c>
      <c r="K100">
        <v>0.3</v>
      </c>
      <c r="L100">
        <v>0.28999999999999998</v>
      </c>
      <c r="M100">
        <v>0.37</v>
      </c>
    </row>
    <row r="101" spans="1:13">
      <c r="A101" t="s">
        <v>106</v>
      </c>
      <c r="B101">
        <v>0.41</v>
      </c>
      <c r="C101">
        <v>0.42</v>
      </c>
      <c r="D101">
        <v>0.37</v>
      </c>
      <c r="E101">
        <v>0.16</v>
      </c>
      <c r="F101">
        <v>0.43</v>
      </c>
      <c r="G101">
        <v>0.44</v>
      </c>
      <c r="H101">
        <v>0.19</v>
      </c>
      <c r="I101">
        <v>0.25</v>
      </c>
      <c r="J101">
        <v>0.28999999999999998</v>
      </c>
      <c r="K101">
        <v>0.35</v>
      </c>
      <c r="L101">
        <v>0.33</v>
      </c>
      <c r="M101">
        <v>0.41</v>
      </c>
    </row>
    <row r="103" spans="1:13">
      <c r="A103" t="s">
        <v>140</v>
      </c>
    </row>
    <row r="104" spans="1:13">
      <c r="D104" t="s">
        <v>131</v>
      </c>
    </row>
    <row r="105" spans="1:13">
      <c r="D105" t="s">
        <v>132</v>
      </c>
    </row>
    <row r="106" spans="1:13">
      <c r="D106" t="s">
        <v>133</v>
      </c>
    </row>
    <row r="108" spans="1:13">
      <c r="A108" t="s">
        <v>142</v>
      </c>
    </row>
    <row r="109" spans="1:13">
      <c r="B109">
        <v>1</v>
      </c>
      <c r="C109">
        <v>2</v>
      </c>
      <c r="D109">
        <v>3</v>
      </c>
      <c r="E109">
        <v>4</v>
      </c>
      <c r="F109">
        <v>5</v>
      </c>
      <c r="G109">
        <v>6</v>
      </c>
      <c r="H109">
        <v>7</v>
      </c>
      <c r="I109">
        <v>8</v>
      </c>
      <c r="J109">
        <v>9</v>
      </c>
      <c r="K109">
        <v>10</v>
      </c>
      <c r="L109">
        <v>11</v>
      </c>
      <c r="M109">
        <v>12</v>
      </c>
    </row>
    <row r="110" spans="1:13">
      <c r="A110" t="s">
        <v>15</v>
      </c>
      <c r="B110">
        <v>7.0000000000000007E-2</v>
      </c>
      <c r="C110">
        <v>0.04</v>
      </c>
      <c r="D110">
        <v>0.08</v>
      </c>
      <c r="E110">
        <v>0.09</v>
      </c>
      <c r="F110">
        <v>0.08</v>
      </c>
      <c r="G110">
        <v>0.08</v>
      </c>
      <c r="H110">
        <v>0.1</v>
      </c>
      <c r="I110">
        <v>0.11</v>
      </c>
      <c r="J110">
        <v>0.09</v>
      </c>
      <c r="K110">
        <v>0.11</v>
      </c>
      <c r="L110">
        <v>0.08</v>
      </c>
      <c r="M110">
        <v>0.04</v>
      </c>
    </row>
    <row r="111" spans="1:13">
      <c r="A111" t="s">
        <v>28</v>
      </c>
      <c r="B111">
        <v>7.0000000000000007E-2</v>
      </c>
      <c r="C111">
        <v>0.04</v>
      </c>
      <c r="D111">
        <v>0.08</v>
      </c>
      <c r="E111">
        <v>0.24</v>
      </c>
      <c r="F111">
        <v>0.08</v>
      </c>
      <c r="G111">
        <v>7.0000000000000007E-2</v>
      </c>
      <c r="H111">
        <v>0.12</v>
      </c>
      <c r="I111">
        <v>0.11</v>
      </c>
      <c r="J111">
        <v>0.1</v>
      </c>
      <c r="K111">
        <v>0.1</v>
      </c>
      <c r="L111">
        <v>0.08</v>
      </c>
      <c r="M111">
        <v>7.0000000000000007E-2</v>
      </c>
    </row>
    <row r="112" spans="1:13">
      <c r="A112" t="s">
        <v>41</v>
      </c>
      <c r="B112">
        <v>0.08</v>
      </c>
      <c r="C112">
        <v>0.08</v>
      </c>
      <c r="D112">
        <v>0.08</v>
      </c>
      <c r="E112">
        <v>0.08</v>
      </c>
      <c r="F112">
        <v>0.09</v>
      </c>
      <c r="G112">
        <v>0.09</v>
      </c>
      <c r="H112">
        <v>0.09</v>
      </c>
      <c r="I112">
        <v>0.09</v>
      </c>
      <c r="J112">
        <v>0.1</v>
      </c>
      <c r="K112">
        <v>0.1</v>
      </c>
      <c r="L112">
        <v>0.09</v>
      </c>
      <c r="M112">
        <v>0.08</v>
      </c>
    </row>
    <row r="113" spans="1:13">
      <c r="A113" t="s">
        <v>54</v>
      </c>
      <c r="B113">
        <v>7.0000000000000007E-2</v>
      </c>
      <c r="C113">
        <v>0.02</v>
      </c>
      <c r="D113">
        <v>7.0000000000000007E-2</v>
      </c>
      <c r="E113">
        <v>0.08</v>
      </c>
      <c r="F113">
        <v>0.09</v>
      </c>
      <c r="G113">
        <v>7.0000000000000007E-2</v>
      </c>
      <c r="H113">
        <v>0.1</v>
      </c>
      <c r="I113">
        <v>0.1</v>
      </c>
      <c r="J113">
        <v>0.1</v>
      </c>
      <c r="K113">
        <v>0.1</v>
      </c>
      <c r="L113">
        <v>0.08</v>
      </c>
      <c r="M113">
        <v>7.0000000000000007E-2</v>
      </c>
    </row>
    <row r="114" spans="1:13">
      <c r="A114" t="s">
        <v>67</v>
      </c>
      <c r="B114">
        <v>7.0000000000000007E-2</v>
      </c>
      <c r="C114">
        <v>7.0000000000000007E-2</v>
      </c>
      <c r="D114">
        <v>0.08</v>
      </c>
      <c r="E114">
        <v>0.08</v>
      </c>
      <c r="F114">
        <v>0.08</v>
      </c>
      <c r="G114">
        <v>7.0000000000000007E-2</v>
      </c>
      <c r="H114">
        <v>0.13</v>
      </c>
      <c r="I114">
        <v>0.11</v>
      </c>
      <c r="J114">
        <v>0.09</v>
      </c>
      <c r="K114">
        <v>0.09</v>
      </c>
      <c r="L114">
        <v>0.08</v>
      </c>
      <c r="M114">
        <v>7.0000000000000007E-2</v>
      </c>
    </row>
    <row r="115" spans="1:13">
      <c r="A115" t="s">
        <v>80</v>
      </c>
      <c r="B115">
        <v>0.09</v>
      </c>
      <c r="C115">
        <v>0.09</v>
      </c>
      <c r="D115">
        <v>0.08</v>
      </c>
      <c r="E115">
        <v>0.08</v>
      </c>
      <c r="F115">
        <v>0.08</v>
      </c>
      <c r="G115">
        <v>0.08</v>
      </c>
      <c r="H115">
        <v>0.14000000000000001</v>
      </c>
      <c r="I115">
        <v>0.11</v>
      </c>
      <c r="J115">
        <v>0.1</v>
      </c>
      <c r="K115">
        <v>0.1</v>
      </c>
      <c r="L115">
        <v>0.09</v>
      </c>
      <c r="M115">
        <v>0.08</v>
      </c>
    </row>
    <row r="116" spans="1:13">
      <c r="A116" t="s">
        <v>93</v>
      </c>
      <c r="B116">
        <v>0.08</v>
      </c>
      <c r="C116">
        <v>0.04</v>
      </c>
      <c r="D116">
        <v>7.0000000000000007E-2</v>
      </c>
      <c r="E116">
        <v>0.08</v>
      </c>
      <c r="F116">
        <v>0.08</v>
      </c>
      <c r="G116">
        <v>0.09</v>
      </c>
      <c r="H116">
        <v>0.13</v>
      </c>
      <c r="I116">
        <v>0.11</v>
      </c>
      <c r="J116">
        <v>0.11</v>
      </c>
      <c r="K116">
        <v>0.1</v>
      </c>
      <c r="L116">
        <v>0.08</v>
      </c>
      <c r="M116">
        <v>0.08</v>
      </c>
    </row>
    <row r="117" spans="1:13">
      <c r="A117" t="s">
        <v>106</v>
      </c>
      <c r="B117">
        <v>0.08</v>
      </c>
      <c r="C117">
        <v>0.08</v>
      </c>
      <c r="D117">
        <v>7.0000000000000007E-2</v>
      </c>
      <c r="E117">
        <v>0.04</v>
      </c>
      <c r="F117">
        <v>0.1</v>
      </c>
      <c r="G117">
        <v>0.08</v>
      </c>
      <c r="H117">
        <v>0.1</v>
      </c>
      <c r="I117">
        <v>0.11</v>
      </c>
      <c r="J117">
        <v>0.1</v>
      </c>
      <c r="K117">
        <v>0.11</v>
      </c>
      <c r="L117">
        <v>0.08</v>
      </c>
      <c r="M117">
        <v>0.08</v>
      </c>
    </row>
    <row r="121" spans="1:13">
      <c r="B121" s="1" t="s">
        <v>157</v>
      </c>
      <c r="C121" s="1" t="s">
        <v>158</v>
      </c>
      <c r="D121" s="1" t="s">
        <v>158</v>
      </c>
      <c r="E121" s="1" t="s">
        <v>158</v>
      </c>
      <c r="F121" s="1" t="s">
        <v>158</v>
      </c>
      <c r="G121" s="1" t="s">
        <v>158</v>
      </c>
      <c r="H121" s="1" t="s">
        <v>159</v>
      </c>
      <c r="I121" s="1" t="s">
        <v>160</v>
      </c>
      <c r="J121" s="1" t="s">
        <v>161</v>
      </c>
      <c r="K121" s="1" t="s">
        <v>162</v>
      </c>
      <c r="L121" s="1" t="s">
        <v>163</v>
      </c>
      <c r="M121" s="1" t="s">
        <v>164</v>
      </c>
    </row>
    <row r="122" spans="1:13">
      <c r="B122">
        <v>1</v>
      </c>
      <c r="C122">
        <v>2</v>
      </c>
      <c r="D122">
        <v>3</v>
      </c>
      <c r="E122">
        <v>4</v>
      </c>
      <c r="F122">
        <v>5</v>
      </c>
      <c r="G122">
        <v>6</v>
      </c>
      <c r="H122">
        <v>7</v>
      </c>
      <c r="I122">
        <v>8</v>
      </c>
      <c r="J122">
        <v>9</v>
      </c>
      <c r="K122">
        <v>10</v>
      </c>
      <c r="L122">
        <v>11</v>
      </c>
      <c r="M122">
        <v>12</v>
      </c>
    </row>
    <row r="123" spans="1:13">
      <c r="B123">
        <f t="shared" ref="B123:M129" si="0">(B65-$N$73)/(B77-$N$85)</f>
        <v>5.4929577464788739</v>
      </c>
      <c r="C123">
        <f t="shared" si="0"/>
        <v>5.6097560975609753</v>
      </c>
      <c r="D123">
        <f t="shared" si="0"/>
        <v>5.5238095238095237</v>
      </c>
      <c r="E123">
        <f t="shared" si="0"/>
        <v>4.941860465116279</v>
      </c>
      <c r="F123">
        <f t="shared" si="0"/>
        <v>5.5374999999999996</v>
      </c>
      <c r="G123">
        <f t="shared" si="0"/>
        <v>5.0909090909090908</v>
      </c>
      <c r="H123">
        <f t="shared" si="0"/>
        <v>2.1153846153846154</v>
      </c>
      <c r="I123">
        <f t="shared" si="0"/>
        <v>2.4017857142857144</v>
      </c>
      <c r="J123">
        <f t="shared" si="0"/>
        <v>2.8636363636363638</v>
      </c>
      <c r="K123">
        <f t="shared" si="0"/>
        <v>3.2358490566037741</v>
      </c>
      <c r="L123">
        <f t="shared" si="0"/>
        <v>4.1578947368421053</v>
      </c>
      <c r="M123">
        <f t="shared" si="0"/>
        <v>5.7142857142857135</v>
      </c>
    </row>
    <row r="124" spans="1:13">
      <c r="B124">
        <f t="shared" si="0"/>
        <v>5.413333333333334</v>
      </c>
      <c r="C124">
        <f t="shared" si="0"/>
        <v>6.8684210526315796</v>
      </c>
      <c r="D124">
        <f t="shared" si="0"/>
        <v>4.9647058823529404</v>
      </c>
      <c r="E124">
        <f t="shared" si="0"/>
        <v>1.8389830508474576</v>
      </c>
      <c r="F124">
        <f t="shared" si="0"/>
        <v>5.6184210526315788</v>
      </c>
      <c r="G124">
        <f t="shared" si="0"/>
        <v>5.666666666666667</v>
      </c>
      <c r="H124">
        <f t="shared" si="0"/>
        <v>2.1176470588235294</v>
      </c>
      <c r="I124">
        <f t="shared" si="0"/>
        <v>2.1454545454545455</v>
      </c>
      <c r="J124">
        <f t="shared" si="0"/>
        <v>2.6836734693877551</v>
      </c>
      <c r="K124">
        <f t="shared" si="0"/>
        <v>2.9797979797979797</v>
      </c>
      <c r="L124">
        <f t="shared" si="0"/>
        <v>3.8641975308641974</v>
      </c>
      <c r="M124">
        <f t="shared" si="0"/>
        <v>5.2054794520547949</v>
      </c>
    </row>
    <row r="125" spans="1:13">
      <c r="B125">
        <f t="shared" si="0"/>
        <v>5.6025641025641022</v>
      </c>
      <c r="C125">
        <f t="shared" si="0"/>
        <v>5.5750000000000002</v>
      </c>
      <c r="D125">
        <f t="shared" si="0"/>
        <v>5.5555555555555554</v>
      </c>
      <c r="E125">
        <f t="shared" si="0"/>
        <v>5.7721518987341778</v>
      </c>
      <c r="F125">
        <f t="shared" si="0"/>
        <v>5.2333333333333334</v>
      </c>
      <c r="G125">
        <f t="shared" si="0"/>
        <v>5.3409090909090908</v>
      </c>
      <c r="H125">
        <f t="shared" si="0"/>
        <v>1.9787234042553192</v>
      </c>
      <c r="I125">
        <f t="shared" si="0"/>
        <v>2.3118279569892475</v>
      </c>
      <c r="J125">
        <f t="shared" si="0"/>
        <v>3.0306122448979589</v>
      </c>
      <c r="K125">
        <f t="shared" si="0"/>
        <v>3.3269230769230766</v>
      </c>
      <c r="L125">
        <f t="shared" si="0"/>
        <v>3.7816091954022992</v>
      </c>
      <c r="M125">
        <f t="shared" si="0"/>
        <v>4.7682926829268295</v>
      </c>
    </row>
    <row r="126" spans="1:13">
      <c r="B126">
        <f t="shared" si="0"/>
        <v>5.1733333333333338</v>
      </c>
      <c r="C126">
        <f t="shared" si="0"/>
        <v>6.5909090909090908</v>
      </c>
      <c r="D126">
        <f t="shared" si="0"/>
        <v>5.6986301369863011</v>
      </c>
      <c r="E126">
        <f t="shared" si="0"/>
        <v>5.2469135802469129</v>
      </c>
      <c r="F126">
        <f t="shared" si="0"/>
        <v>4.8636363636363642</v>
      </c>
      <c r="G126">
        <f t="shared" si="0"/>
        <v>5.5810810810810807</v>
      </c>
      <c r="H126">
        <f t="shared" si="0"/>
        <v>2.0970873786407767</v>
      </c>
      <c r="I126">
        <f t="shared" si="0"/>
        <v>2.4059405940594059</v>
      </c>
      <c r="J126">
        <f t="shared" si="0"/>
        <v>2.7142857142857144</v>
      </c>
      <c r="K126">
        <f t="shared" si="0"/>
        <v>2.989583333333333</v>
      </c>
      <c r="L126">
        <f t="shared" si="0"/>
        <v>3.6219512195121948</v>
      </c>
      <c r="M126">
        <f t="shared" si="0"/>
        <v>4.8243243243243246</v>
      </c>
    </row>
    <row r="127" spans="1:13">
      <c r="B127">
        <f t="shared" si="0"/>
        <v>5.8888888888888893</v>
      </c>
      <c r="C127">
        <f t="shared" si="0"/>
        <v>5.9264705882352944</v>
      </c>
      <c r="D127">
        <f t="shared" si="0"/>
        <v>5.2976190476190474</v>
      </c>
      <c r="E127">
        <f t="shared" si="0"/>
        <v>4.8780487804878048</v>
      </c>
      <c r="F127">
        <f t="shared" si="0"/>
        <v>5.5584415584415581</v>
      </c>
      <c r="G127">
        <f t="shared" si="0"/>
        <v>5.5205479452054798</v>
      </c>
      <c r="H127">
        <f t="shared" si="0"/>
        <v>1.7301587301587302</v>
      </c>
      <c r="I127">
        <f t="shared" si="0"/>
        <v>2.3333333333333335</v>
      </c>
      <c r="J127">
        <f t="shared" si="0"/>
        <v>2.6941176470588233</v>
      </c>
      <c r="K127">
        <f t="shared" si="0"/>
        <v>3.0425531914893615</v>
      </c>
      <c r="L127">
        <f t="shared" si="0"/>
        <v>3.7820512820512819</v>
      </c>
      <c r="M127">
        <f t="shared" si="0"/>
        <v>4.635135135135136</v>
      </c>
    </row>
    <row r="128" spans="1:13">
      <c r="B128">
        <f t="shared" si="0"/>
        <v>4.9770114942528743</v>
      </c>
      <c r="C128">
        <f t="shared" si="0"/>
        <v>4.8461538461538467</v>
      </c>
      <c r="D128">
        <f t="shared" si="0"/>
        <v>4.9764705882352933</v>
      </c>
      <c r="E128">
        <f t="shared" si="0"/>
        <v>5.1688311688311694</v>
      </c>
      <c r="F128">
        <f t="shared" si="0"/>
        <v>4.6941176470588237</v>
      </c>
      <c r="G128">
        <f t="shared" si="0"/>
        <v>4.9880952380952372</v>
      </c>
      <c r="H128">
        <f t="shared" si="0"/>
        <v>1.802919708029197</v>
      </c>
      <c r="I128">
        <f t="shared" si="0"/>
        <v>2.6132075471698117</v>
      </c>
      <c r="J128">
        <f t="shared" si="0"/>
        <v>3.0631578947368419</v>
      </c>
      <c r="K128">
        <f t="shared" si="0"/>
        <v>3.0816326530612241</v>
      </c>
      <c r="L128">
        <f t="shared" si="0"/>
        <v>3.9529411764705884</v>
      </c>
      <c r="M128">
        <f t="shared" si="0"/>
        <v>4.5526315789473681</v>
      </c>
    </row>
    <row r="129" spans="2:13">
      <c r="B129">
        <f t="shared" si="0"/>
        <v>5.2727272727272734</v>
      </c>
      <c r="C129">
        <f t="shared" si="0"/>
        <v>9.026315789473685</v>
      </c>
      <c r="D129">
        <f t="shared" si="0"/>
        <v>5.2602739726027403</v>
      </c>
      <c r="E129">
        <f t="shared" si="0"/>
        <v>5.0722891566265051</v>
      </c>
      <c r="F129">
        <f t="shared" si="0"/>
        <v>4.9879518072289155</v>
      </c>
      <c r="G129">
        <f t="shared" si="0"/>
        <v>4.9294117647058817</v>
      </c>
      <c r="H129">
        <f t="shared" si="0"/>
        <v>1.8661417322834644</v>
      </c>
      <c r="I129">
        <f t="shared" si="0"/>
        <v>2.5675675675675671</v>
      </c>
      <c r="J129">
        <f t="shared" si="0"/>
        <v>2.6296296296296293</v>
      </c>
      <c r="K129">
        <f t="shared" si="0"/>
        <v>2.9900990099009896</v>
      </c>
      <c r="L129">
        <f t="shared" si="0"/>
        <v>3.4698795180722888</v>
      </c>
      <c r="M129">
        <f t="shared" si="0"/>
        <v>4.6049382716049383</v>
      </c>
    </row>
    <row r="134" spans="2:13">
      <c r="B134" t="s">
        <v>165</v>
      </c>
    </row>
    <row r="135" spans="2:13">
      <c r="C135" t="s">
        <v>166</v>
      </c>
      <c r="F135" t="s">
        <v>166</v>
      </c>
      <c r="G135" t="s">
        <v>167</v>
      </c>
    </row>
    <row r="136" spans="2:13" ht="16">
      <c r="B136" s="2">
        <v>6</v>
      </c>
      <c r="C136">
        <f>AVERAGE(H123:H129)</f>
        <v>1.9582946610822334</v>
      </c>
      <c r="E136" t="s">
        <v>157</v>
      </c>
      <c r="F136">
        <f>AVERAGE(B123:B129)</f>
        <v>5.4029737387969536</v>
      </c>
      <c r="G136">
        <f>(F136+9.2103)/1.8502</f>
        <v>7.8982130249686264</v>
      </c>
    </row>
    <row r="137" spans="2:13" ht="16">
      <c r="B137" s="2">
        <v>6.3</v>
      </c>
      <c r="C137">
        <f>AVERAGE(I123:I129)</f>
        <v>2.397016751265661</v>
      </c>
    </row>
    <row r="138" spans="2:13" ht="16">
      <c r="B138" s="2">
        <v>6.5</v>
      </c>
      <c r="C138">
        <f>AVERAGE(K123:K129)</f>
        <v>3.0923483287299627</v>
      </c>
      <c r="E138" t="s">
        <v>158</v>
      </c>
      <c r="F138">
        <f>AVERAGE(C123:G129)</f>
        <v>5.3785769117976931</v>
      </c>
      <c r="G138">
        <f>(F138+9.2103)/1.8502</f>
        <v>7.8850269764337337</v>
      </c>
    </row>
    <row r="139" spans="2:13" ht="16">
      <c r="B139" s="2">
        <v>6.9</v>
      </c>
      <c r="C139">
        <f>AVERAGE(K123:K129)</f>
        <v>3.0923483287299627</v>
      </c>
    </row>
    <row r="140" spans="2:13" ht="16">
      <c r="B140" s="2">
        <v>7.17</v>
      </c>
      <c r="C140">
        <f>AVERAGE(L123:L129)</f>
        <v>3.8043606656021365</v>
      </c>
    </row>
    <row r="141" spans="2:13" ht="16">
      <c r="B141" s="2">
        <v>7.4</v>
      </c>
      <c r="C141">
        <f>AVERAGE(M123:M129)</f>
        <v>4.9007267370398724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1"/>
  <sheetViews>
    <sheetView topLeftCell="A120" workbookViewId="0">
      <selection activeCell="G136" sqref="G136:G138"/>
    </sheetView>
  </sheetViews>
  <sheetFormatPr baseColWidth="10" defaultRowHeight="15" x14ac:dyDescent="0"/>
  <sheetData>
    <row r="1" spans="1:4">
      <c r="A1" t="s">
        <v>143</v>
      </c>
    </row>
    <row r="2" spans="1:4">
      <c r="A2" t="s">
        <v>1</v>
      </c>
    </row>
    <row r="3" spans="1:4">
      <c r="A3" t="s">
        <v>2</v>
      </c>
    </row>
    <row r="4" spans="1:4">
      <c r="A4" t="s">
        <v>3</v>
      </c>
    </row>
    <row r="5" spans="1:4">
      <c r="A5" t="s">
        <v>4</v>
      </c>
    </row>
    <row r="6" spans="1:4">
      <c r="A6" t="s">
        <v>5</v>
      </c>
    </row>
    <row r="7" spans="1:4">
      <c r="B7" t="s">
        <v>6</v>
      </c>
    </row>
    <row r="8" spans="1:4">
      <c r="B8" t="s">
        <v>7</v>
      </c>
    </row>
    <row r="9" spans="1:4">
      <c r="B9" t="s">
        <v>8</v>
      </c>
    </row>
    <row r="10" spans="1:4">
      <c r="B10" t="s">
        <v>9</v>
      </c>
    </row>
    <row r="11" spans="1:4">
      <c r="B11" t="s">
        <v>10</v>
      </c>
    </row>
    <row r="12" spans="1:4">
      <c r="B12" t="s">
        <v>11</v>
      </c>
    </row>
    <row r="13" spans="1:4">
      <c r="B13" t="s">
        <v>12</v>
      </c>
    </row>
    <row r="14" spans="1:4">
      <c r="B14" t="s">
        <v>13</v>
      </c>
      <c r="C14">
        <v>1</v>
      </c>
      <c r="D14">
        <v>2</v>
      </c>
    </row>
    <row r="16" spans="1:4">
      <c r="A16" t="s">
        <v>14</v>
      </c>
    </row>
    <row r="17" spans="1:13">
      <c r="B17">
        <v>1</v>
      </c>
      <c r="C17">
        <v>2</v>
      </c>
      <c r="D17">
        <v>3</v>
      </c>
      <c r="E17">
        <v>4</v>
      </c>
      <c r="F17">
        <v>5</v>
      </c>
      <c r="G17">
        <v>6</v>
      </c>
      <c r="H17">
        <v>7</v>
      </c>
      <c r="I17">
        <v>8</v>
      </c>
      <c r="J17">
        <v>9</v>
      </c>
      <c r="K17">
        <v>10</v>
      </c>
      <c r="L17">
        <v>11</v>
      </c>
      <c r="M17">
        <v>12</v>
      </c>
    </row>
    <row r="18" spans="1:13">
      <c r="A18" t="s">
        <v>15</v>
      </c>
      <c r="B18" t="s">
        <v>16</v>
      </c>
      <c r="C18" t="s">
        <v>17</v>
      </c>
      <c r="D18" t="s">
        <v>18</v>
      </c>
      <c r="E18" t="s">
        <v>19</v>
      </c>
      <c r="F18" t="s">
        <v>20</v>
      </c>
      <c r="G18" t="s">
        <v>21</v>
      </c>
      <c r="H18" t="s">
        <v>22</v>
      </c>
      <c r="I18" t="s">
        <v>23</v>
      </c>
      <c r="J18" t="s">
        <v>24</v>
      </c>
      <c r="K18" t="s">
        <v>25</v>
      </c>
      <c r="L18" t="s">
        <v>26</v>
      </c>
      <c r="M18" t="s">
        <v>27</v>
      </c>
    </row>
    <row r="19" spans="1:13">
      <c r="A19" t="s">
        <v>28</v>
      </c>
      <c r="B19" t="s">
        <v>29</v>
      </c>
      <c r="C19" t="s">
        <v>30</v>
      </c>
      <c r="D19" t="s">
        <v>31</v>
      </c>
      <c r="E19" t="s">
        <v>32</v>
      </c>
      <c r="F19" t="s">
        <v>33</v>
      </c>
      <c r="G19" t="s">
        <v>34</v>
      </c>
      <c r="H19" t="s">
        <v>35</v>
      </c>
      <c r="I19" t="s">
        <v>36</v>
      </c>
      <c r="J19" t="s">
        <v>37</v>
      </c>
      <c r="K19" t="s">
        <v>38</v>
      </c>
      <c r="L19" t="s">
        <v>39</v>
      </c>
      <c r="M19" t="s">
        <v>40</v>
      </c>
    </row>
    <row r="20" spans="1:13">
      <c r="A20" t="s">
        <v>41</v>
      </c>
      <c r="B20" t="s">
        <v>42</v>
      </c>
      <c r="C20" t="s">
        <v>43</v>
      </c>
      <c r="D20" t="s">
        <v>44</v>
      </c>
      <c r="E20" t="s">
        <v>45</v>
      </c>
      <c r="F20" t="s">
        <v>46</v>
      </c>
      <c r="G20" t="s">
        <v>47</v>
      </c>
      <c r="H20" t="s">
        <v>48</v>
      </c>
      <c r="I20" t="s">
        <v>49</v>
      </c>
      <c r="J20" t="s">
        <v>50</v>
      </c>
      <c r="K20" t="s">
        <v>51</v>
      </c>
      <c r="L20" t="s">
        <v>52</v>
      </c>
      <c r="M20" t="s">
        <v>53</v>
      </c>
    </row>
    <row r="21" spans="1:13">
      <c r="A21" t="s">
        <v>54</v>
      </c>
      <c r="B21" t="s">
        <v>55</v>
      </c>
      <c r="C21" t="s">
        <v>56</v>
      </c>
      <c r="D21" t="s">
        <v>57</v>
      </c>
      <c r="E21" t="s">
        <v>58</v>
      </c>
      <c r="F21" t="s">
        <v>59</v>
      </c>
      <c r="G21" t="s">
        <v>60</v>
      </c>
      <c r="H21" t="s">
        <v>61</v>
      </c>
      <c r="I21" t="s">
        <v>62</v>
      </c>
      <c r="J21" t="s">
        <v>63</v>
      </c>
      <c r="K21" t="s">
        <v>64</v>
      </c>
      <c r="L21" t="s">
        <v>65</v>
      </c>
      <c r="M21" t="s">
        <v>66</v>
      </c>
    </row>
    <row r="22" spans="1:13">
      <c r="A22" t="s">
        <v>67</v>
      </c>
      <c r="B22" t="s">
        <v>68</v>
      </c>
      <c r="C22" t="s">
        <v>69</v>
      </c>
      <c r="D22" t="s">
        <v>70</v>
      </c>
      <c r="E22" t="s">
        <v>71</v>
      </c>
      <c r="F22" t="s">
        <v>72</v>
      </c>
      <c r="G22" t="s">
        <v>73</v>
      </c>
      <c r="H22" t="s">
        <v>74</v>
      </c>
      <c r="I22" t="s">
        <v>75</v>
      </c>
      <c r="J22" t="s">
        <v>76</v>
      </c>
      <c r="K22" t="s">
        <v>77</v>
      </c>
      <c r="L22" t="s">
        <v>78</v>
      </c>
      <c r="M22" t="s">
        <v>79</v>
      </c>
    </row>
    <row r="23" spans="1:13">
      <c r="A23" t="s">
        <v>80</v>
      </c>
      <c r="B23" t="s">
        <v>81</v>
      </c>
      <c r="C23" t="s">
        <v>82</v>
      </c>
      <c r="D23" t="s">
        <v>83</v>
      </c>
      <c r="E23" t="s">
        <v>84</v>
      </c>
      <c r="F23" t="s">
        <v>85</v>
      </c>
      <c r="G23" t="s">
        <v>86</v>
      </c>
      <c r="H23" t="s">
        <v>87</v>
      </c>
      <c r="I23" t="s">
        <v>88</v>
      </c>
      <c r="J23" t="s">
        <v>89</v>
      </c>
      <c r="K23" t="s">
        <v>90</v>
      </c>
      <c r="L23" t="s">
        <v>91</v>
      </c>
      <c r="M23" t="s">
        <v>92</v>
      </c>
    </row>
    <row r="24" spans="1:13">
      <c r="A24" t="s">
        <v>93</v>
      </c>
      <c r="B24" t="s">
        <v>94</v>
      </c>
      <c r="C24" t="s">
        <v>95</v>
      </c>
      <c r="D24" t="s">
        <v>96</v>
      </c>
      <c r="E24" t="s">
        <v>97</v>
      </c>
      <c r="F24" t="s">
        <v>98</v>
      </c>
      <c r="G24" t="s">
        <v>99</v>
      </c>
      <c r="H24" t="s">
        <v>100</v>
      </c>
      <c r="I24" t="s">
        <v>101</v>
      </c>
      <c r="J24" t="s">
        <v>102</v>
      </c>
      <c r="K24" t="s">
        <v>103</v>
      </c>
      <c r="L24" t="s">
        <v>104</v>
      </c>
      <c r="M24" t="s">
        <v>105</v>
      </c>
    </row>
    <row r="25" spans="1:13">
      <c r="A25" t="s">
        <v>106</v>
      </c>
      <c r="B25" t="s">
        <v>107</v>
      </c>
      <c r="C25" t="s">
        <v>108</v>
      </c>
      <c r="D25" t="s">
        <v>109</v>
      </c>
      <c r="E25" t="s">
        <v>110</v>
      </c>
      <c r="F25" t="s">
        <v>111</v>
      </c>
      <c r="G25" t="s">
        <v>112</v>
      </c>
      <c r="H25" t="s">
        <v>113</v>
      </c>
      <c r="I25" t="s">
        <v>114</v>
      </c>
      <c r="J25" t="s">
        <v>115</v>
      </c>
      <c r="K25" t="s">
        <v>116</v>
      </c>
      <c r="L25" t="s">
        <v>117</v>
      </c>
      <c r="M25" t="s">
        <v>118</v>
      </c>
    </row>
    <row r="27" spans="1:13">
      <c r="A27" t="s">
        <v>119</v>
      </c>
    </row>
    <row r="28" spans="1:13">
      <c r="B28" t="s">
        <v>120</v>
      </c>
    </row>
    <row r="29" spans="1:13">
      <c r="C29" t="s">
        <v>121</v>
      </c>
    </row>
    <row r="30" spans="1:13">
      <c r="C30" t="s">
        <v>122</v>
      </c>
    </row>
    <row r="31" spans="1:13">
      <c r="C31" t="s">
        <v>123</v>
      </c>
    </row>
    <row r="32" spans="1:13">
      <c r="C32" t="s">
        <v>124</v>
      </c>
    </row>
    <row r="33" spans="2:4">
      <c r="C33" t="s">
        <v>125</v>
      </c>
    </row>
    <row r="34" spans="2:4">
      <c r="C34" t="s">
        <v>126</v>
      </c>
    </row>
    <row r="35" spans="2:4">
      <c r="C35" t="s">
        <v>127</v>
      </c>
    </row>
    <row r="36" spans="2:4">
      <c r="C36" t="s">
        <v>128</v>
      </c>
    </row>
    <row r="37" spans="2:4">
      <c r="C37" t="s">
        <v>129</v>
      </c>
    </row>
    <row r="38" spans="2:4">
      <c r="C38" t="s">
        <v>130</v>
      </c>
    </row>
    <row r="39" spans="2:4">
      <c r="D39" t="s">
        <v>131</v>
      </c>
    </row>
    <row r="40" spans="2:4">
      <c r="D40" t="s">
        <v>132</v>
      </c>
    </row>
    <row r="41" spans="2:4">
      <c r="D41" t="s">
        <v>133</v>
      </c>
    </row>
    <row r="42" spans="2:4">
      <c r="B42" t="s">
        <v>134</v>
      </c>
    </row>
    <row r="43" spans="2:4">
      <c r="C43" t="s">
        <v>121</v>
      </c>
    </row>
    <row r="44" spans="2:4">
      <c r="C44" t="s">
        <v>122</v>
      </c>
    </row>
    <row r="45" spans="2:4">
      <c r="C45" t="s">
        <v>123</v>
      </c>
    </row>
    <row r="46" spans="2:4">
      <c r="C46" t="s">
        <v>135</v>
      </c>
    </row>
    <row r="47" spans="2:4">
      <c r="C47" t="s">
        <v>125</v>
      </c>
    </row>
    <row r="48" spans="2:4">
      <c r="C48" t="s">
        <v>126</v>
      </c>
    </row>
    <row r="49" spans="1:13">
      <c r="C49" t="s">
        <v>127</v>
      </c>
    </row>
    <row r="50" spans="1:13">
      <c r="C50" t="s">
        <v>128</v>
      </c>
    </row>
    <row r="51" spans="1:13">
      <c r="C51" t="s">
        <v>129</v>
      </c>
    </row>
    <row r="52" spans="1:13">
      <c r="C52" t="s">
        <v>130</v>
      </c>
    </row>
    <row r="53" spans="1:13">
      <c r="D53" t="s">
        <v>131</v>
      </c>
    </row>
    <row r="54" spans="1:13">
      <c r="D54" t="s">
        <v>132</v>
      </c>
    </row>
    <row r="55" spans="1:13">
      <c r="D55" t="s">
        <v>133</v>
      </c>
    </row>
    <row r="57" spans="1:13">
      <c r="A57" t="s">
        <v>136</v>
      </c>
    </row>
    <row r="59" spans="1:13">
      <c r="A59" t="s">
        <v>144</v>
      </c>
    </row>
    <row r="61" spans="1:13">
      <c r="A61" t="s">
        <v>138</v>
      </c>
    </row>
    <row r="62" spans="1:13">
      <c r="A62" t="s">
        <v>139</v>
      </c>
    </row>
    <row r="63" spans="1:13">
      <c r="A63" t="s">
        <v>123</v>
      </c>
    </row>
    <row r="64" spans="1:13"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>
        <v>11</v>
      </c>
      <c r="M64">
        <v>12</v>
      </c>
    </row>
    <row r="65" spans="1:13">
      <c r="A65" t="s">
        <v>15</v>
      </c>
      <c r="B65">
        <v>0.378</v>
      </c>
      <c r="C65">
        <v>0.2</v>
      </c>
      <c r="D65">
        <v>0.44400000000000001</v>
      </c>
      <c r="E65">
        <v>0.41099999999999998</v>
      </c>
      <c r="F65">
        <v>0.436</v>
      </c>
      <c r="G65">
        <v>0.374</v>
      </c>
      <c r="H65">
        <v>0.216</v>
      </c>
      <c r="I65">
        <v>0.26700000000000002</v>
      </c>
      <c r="J65">
        <v>0.254</v>
      </c>
      <c r="K65">
        <v>0.35699999999999998</v>
      </c>
      <c r="L65">
        <v>0.32300000000000001</v>
      </c>
      <c r="M65">
        <v>0.35699999999999998</v>
      </c>
    </row>
    <row r="66" spans="1:13">
      <c r="A66" t="s">
        <v>28</v>
      </c>
      <c r="B66">
        <v>0.40600000000000003</v>
      </c>
      <c r="C66">
        <v>0.23899999999999999</v>
      </c>
      <c r="D66">
        <v>0.40699999999999997</v>
      </c>
      <c r="E66">
        <v>0.42299999999999999</v>
      </c>
      <c r="F66">
        <v>0.41</v>
      </c>
      <c r="G66">
        <v>0.42199999999999999</v>
      </c>
      <c r="H66">
        <v>0.23599999999999999</v>
      </c>
      <c r="I66">
        <v>0.254</v>
      </c>
      <c r="J66">
        <v>0.27</v>
      </c>
      <c r="K66">
        <v>0.307</v>
      </c>
      <c r="L66">
        <v>0.32700000000000001</v>
      </c>
      <c r="M66">
        <v>0.371</v>
      </c>
    </row>
    <row r="67" spans="1:13">
      <c r="A67" t="s">
        <v>41</v>
      </c>
      <c r="B67">
        <v>0.40899999999999997</v>
      </c>
      <c r="C67">
        <v>0.438</v>
      </c>
      <c r="D67">
        <v>0.438</v>
      </c>
      <c r="E67">
        <v>0.45100000000000001</v>
      </c>
      <c r="F67">
        <v>0.47599999999999998</v>
      </c>
      <c r="G67">
        <v>0.44800000000000001</v>
      </c>
      <c r="H67">
        <v>0.19500000000000001</v>
      </c>
      <c r="I67">
        <v>0.214</v>
      </c>
      <c r="J67">
        <v>0.29099999999999998</v>
      </c>
      <c r="K67">
        <v>0.35499999999999998</v>
      </c>
      <c r="L67">
        <v>0.34599999999999997</v>
      </c>
      <c r="M67">
        <v>0.42</v>
      </c>
    </row>
    <row r="68" spans="1:13">
      <c r="A68" t="s">
        <v>54</v>
      </c>
      <c r="B68">
        <v>0.371</v>
      </c>
      <c r="C68">
        <v>0.42199999999999999</v>
      </c>
      <c r="D68">
        <v>0.41699999999999998</v>
      </c>
      <c r="E68">
        <v>0.39500000000000002</v>
      </c>
      <c r="F68">
        <v>0.438</v>
      </c>
      <c r="G68">
        <v>0.39</v>
      </c>
      <c r="H68">
        <v>0.20799999999999999</v>
      </c>
      <c r="I68">
        <v>0.24</v>
      </c>
      <c r="J68">
        <v>0.26</v>
      </c>
      <c r="K68">
        <v>0.29399999999999998</v>
      </c>
      <c r="L68">
        <v>0.32200000000000001</v>
      </c>
      <c r="M68">
        <v>0.377</v>
      </c>
    </row>
    <row r="69" spans="1:13">
      <c r="A69" t="s">
        <v>67</v>
      </c>
      <c r="B69">
        <v>0.38900000000000001</v>
      </c>
      <c r="C69">
        <v>0.38100000000000001</v>
      </c>
      <c r="D69">
        <v>0.41399999999999998</v>
      </c>
      <c r="E69">
        <v>0.39</v>
      </c>
      <c r="F69">
        <v>0.43</v>
      </c>
      <c r="G69">
        <v>0.38400000000000001</v>
      </c>
      <c r="H69">
        <v>0.22600000000000001</v>
      </c>
      <c r="I69">
        <v>0.245</v>
      </c>
      <c r="J69">
        <v>0.251</v>
      </c>
      <c r="K69">
        <v>0.29099999999999998</v>
      </c>
      <c r="L69">
        <v>0.29899999999999999</v>
      </c>
      <c r="M69">
        <v>0.36599999999999999</v>
      </c>
    </row>
    <row r="70" spans="1:13">
      <c r="A70" t="s">
        <v>80</v>
      </c>
      <c r="B70">
        <v>0.435</v>
      </c>
      <c r="C70">
        <v>0.42899999999999999</v>
      </c>
      <c r="D70">
        <v>0.42299999999999999</v>
      </c>
      <c r="E70">
        <v>0.39</v>
      </c>
      <c r="F70">
        <v>0.41</v>
      </c>
      <c r="G70">
        <v>0.41199999999999998</v>
      </c>
      <c r="H70">
        <v>0.245</v>
      </c>
      <c r="I70">
        <v>0.247</v>
      </c>
      <c r="J70">
        <v>0.28699999999999998</v>
      </c>
      <c r="K70">
        <v>0.29899999999999999</v>
      </c>
      <c r="L70">
        <v>0.34699999999999998</v>
      </c>
      <c r="M70">
        <v>0.376</v>
      </c>
    </row>
    <row r="71" spans="1:13">
      <c r="A71" t="s">
        <v>93</v>
      </c>
      <c r="B71">
        <v>0.371</v>
      </c>
      <c r="C71">
        <v>0.21099999999999999</v>
      </c>
      <c r="D71">
        <v>0.379</v>
      </c>
      <c r="E71">
        <v>0.41099999999999998</v>
      </c>
      <c r="F71">
        <v>0.39400000000000002</v>
      </c>
      <c r="G71">
        <v>0.43</v>
      </c>
      <c r="H71">
        <v>0.23899999999999999</v>
      </c>
      <c r="I71">
        <v>0.26500000000000001</v>
      </c>
      <c r="J71">
        <v>0.29099999999999998</v>
      </c>
      <c r="K71">
        <v>0.308</v>
      </c>
      <c r="L71">
        <v>0.309</v>
      </c>
      <c r="M71">
        <v>0.39</v>
      </c>
    </row>
    <row r="72" spans="1:13">
      <c r="A72" t="s">
        <v>106</v>
      </c>
      <c r="B72">
        <v>0.38600000000000001</v>
      </c>
      <c r="C72">
        <v>0.41199999999999998</v>
      </c>
      <c r="D72">
        <v>0.371</v>
      </c>
      <c r="E72">
        <v>0.41099999999999998</v>
      </c>
      <c r="F72">
        <v>0.441</v>
      </c>
      <c r="G72">
        <v>0.41899999999999998</v>
      </c>
      <c r="H72">
        <v>0.187</v>
      </c>
      <c r="I72">
        <v>0.24399999999999999</v>
      </c>
      <c r="J72">
        <v>0.31</v>
      </c>
      <c r="K72">
        <v>0.34499999999999997</v>
      </c>
      <c r="L72">
        <v>0.34399999999999997</v>
      </c>
      <c r="M72">
        <v>0.40899999999999997</v>
      </c>
    </row>
    <row r="74" spans="1:13">
      <c r="A74" t="s">
        <v>140</v>
      </c>
    </row>
    <row r="75" spans="1:13">
      <c r="A75" t="s">
        <v>123</v>
      </c>
    </row>
    <row r="76" spans="1:13">
      <c r="B76">
        <v>1</v>
      </c>
      <c r="C76">
        <v>2</v>
      </c>
      <c r="D76">
        <v>3</v>
      </c>
      <c r="E76">
        <v>4</v>
      </c>
      <c r="F76">
        <v>5</v>
      </c>
      <c r="G76">
        <v>6</v>
      </c>
      <c r="H76">
        <v>7</v>
      </c>
      <c r="I76">
        <v>8</v>
      </c>
      <c r="J76">
        <v>9</v>
      </c>
      <c r="K76">
        <v>10</v>
      </c>
      <c r="L76">
        <v>11</v>
      </c>
      <c r="M76">
        <v>12</v>
      </c>
    </row>
    <row r="77" spans="1:13">
      <c r="A77" t="s">
        <v>15</v>
      </c>
      <c r="B77">
        <v>6.9000000000000006E-2</v>
      </c>
      <c r="C77">
        <v>3.4000000000000002E-2</v>
      </c>
      <c r="D77">
        <v>9.4E-2</v>
      </c>
      <c r="E77">
        <v>0.09</v>
      </c>
      <c r="F77">
        <v>8.4000000000000005E-2</v>
      </c>
      <c r="G77">
        <v>7.0999999999999994E-2</v>
      </c>
      <c r="H77">
        <v>0.11</v>
      </c>
      <c r="I77">
        <v>0.113</v>
      </c>
      <c r="J77">
        <v>8.5000000000000006E-2</v>
      </c>
      <c r="K77">
        <v>9.9000000000000005E-2</v>
      </c>
      <c r="L77">
        <v>8.4000000000000005E-2</v>
      </c>
      <c r="M77">
        <v>7.0999999999999994E-2</v>
      </c>
    </row>
    <row r="78" spans="1:13">
      <c r="A78" t="s">
        <v>28</v>
      </c>
      <c r="B78">
        <v>7.4999999999999997E-2</v>
      </c>
      <c r="C78">
        <v>4.4999999999999998E-2</v>
      </c>
      <c r="D78">
        <v>8.3000000000000004E-2</v>
      </c>
      <c r="E78">
        <v>0.121</v>
      </c>
      <c r="F78">
        <v>0.09</v>
      </c>
      <c r="G78">
        <v>7.8E-2</v>
      </c>
      <c r="H78">
        <v>0.11</v>
      </c>
      <c r="I78">
        <v>0.107</v>
      </c>
      <c r="J78">
        <v>0.10299999999999999</v>
      </c>
      <c r="K78">
        <v>8.7999999999999995E-2</v>
      </c>
      <c r="L78">
        <v>7.0999999999999994E-2</v>
      </c>
      <c r="M78">
        <v>7.8E-2</v>
      </c>
    </row>
    <row r="79" spans="1:13">
      <c r="A79" t="s">
        <v>41</v>
      </c>
      <c r="B79">
        <v>7.5999999999999998E-2</v>
      </c>
      <c r="C79">
        <v>8.7999999999999995E-2</v>
      </c>
      <c r="D79">
        <v>8.3000000000000004E-2</v>
      </c>
      <c r="E79">
        <v>8.7999999999999995E-2</v>
      </c>
      <c r="F79">
        <v>9.1999999999999998E-2</v>
      </c>
      <c r="G79">
        <v>9.2999999999999999E-2</v>
      </c>
      <c r="H79">
        <v>9.9000000000000005E-2</v>
      </c>
      <c r="I79">
        <v>0.09</v>
      </c>
      <c r="J79">
        <v>9.6000000000000002E-2</v>
      </c>
      <c r="K79">
        <v>9.6000000000000002E-2</v>
      </c>
      <c r="L79">
        <v>8.3000000000000004E-2</v>
      </c>
      <c r="M79">
        <v>8.3000000000000004E-2</v>
      </c>
    </row>
    <row r="80" spans="1:13">
      <c r="A80" t="s">
        <v>54</v>
      </c>
      <c r="B80">
        <v>7.0000000000000007E-2</v>
      </c>
      <c r="C80">
        <v>9.1999999999999998E-2</v>
      </c>
      <c r="D80">
        <v>8.5000000000000006E-2</v>
      </c>
      <c r="E80">
        <v>8.5000000000000006E-2</v>
      </c>
      <c r="F80">
        <v>8.5999999999999993E-2</v>
      </c>
      <c r="G80">
        <v>8.4000000000000005E-2</v>
      </c>
      <c r="H80">
        <v>0.109</v>
      </c>
      <c r="I80">
        <v>0.1</v>
      </c>
      <c r="J80">
        <v>9.0999999999999998E-2</v>
      </c>
      <c r="K80">
        <v>8.5999999999999993E-2</v>
      </c>
      <c r="L80">
        <v>7.3999999999999996E-2</v>
      </c>
      <c r="M80">
        <v>7.1999999999999995E-2</v>
      </c>
    </row>
    <row r="81" spans="1:13">
      <c r="A81" t="s">
        <v>67</v>
      </c>
      <c r="B81">
        <v>7.8E-2</v>
      </c>
      <c r="C81">
        <v>7.5999999999999998E-2</v>
      </c>
      <c r="D81">
        <v>8.8999999999999996E-2</v>
      </c>
      <c r="E81">
        <v>8.1000000000000003E-2</v>
      </c>
      <c r="F81">
        <v>8.6999999999999994E-2</v>
      </c>
      <c r="G81">
        <v>7.1999999999999995E-2</v>
      </c>
      <c r="H81">
        <v>0.127</v>
      </c>
      <c r="I81">
        <v>0.10199999999999999</v>
      </c>
      <c r="J81">
        <v>8.4000000000000005E-2</v>
      </c>
      <c r="K81">
        <v>9.1999999999999998E-2</v>
      </c>
      <c r="L81">
        <v>7.4999999999999997E-2</v>
      </c>
      <c r="M81">
        <v>7.3999999999999996E-2</v>
      </c>
    </row>
    <row r="82" spans="1:13">
      <c r="A82" t="s">
        <v>80</v>
      </c>
      <c r="B82">
        <v>8.3000000000000004E-2</v>
      </c>
      <c r="C82">
        <v>8.5000000000000006E-2</v>
      </c>
      <c r="D82">
        <v>8.5999999999999993E-2</v>
      </c>
      <c r="E82">
        <v>8.2000000000000003E-2</v>
      </c>
      <c r="F82">
        <v>8.5000000000000006E-2</v>
      </c>
      <c r="G82">
        <v>8.3000000000000004E-2</v>
      </c>
      <c r="H82">
        <v>0.13300000000000001</v>
      </c>
      <c r="I82">
        <v>0.114</v>
      </c>
      <c r="J82">
        <v>0.10199999999999999</v>
      </c>
      <c r="K82">
        <v>8.6999999999999994E-2</v>
      </c>
      <c r="L82">
        <v>7.4999999999999997E-2</v>
      </c>
      <c r="M82">
        <v>7.5999999999999998E-2</v>
      </c>
    </row>
    <row r="83" spans="1:13">
      <c r="A83" t="s">
        <v>93</v>
      </c>
      <c r="B83">
        <v>7.4999999999999997E-2</v>
      </c>
      <c r="C83">
        <v>8.8999999999999996E-2</v>
      </c>
      <c r="D83">
        <v>7.6999999999999999E-2</v>
      </c>
      <c r="E83">
        <v>8.3000000000000004E-2</v>
      </c>
      <c r="F83">
        <v>8.1000000000000003E-2</v>
      </c>
      <c r="G83">
        <v>9.6000000000000002E-2</v>
      </c>
      <c r="H83">
        <v>0.11799999999999999</v>
      </c>
      <c r="I83">
        <v>0.113</v>
      </c>
      <c r="J83">
        <v>0.1</v>
      </c>
      <c r="K83">
        <v>9.1999999999999998E-2</v>
      </c>
      <c r="L83">
        <v>7.8E-2</v>
      </c>
      <c r="M83">
        <v>7.9000000000000001E-2</v>
      </c>
    </row>
    <row r="84" spans="1:13">
      <c r="A84" t="s">
        <v>106</v>
      </c>
      <c r="B84">
        <v>7.3999999999999996E-2</v>
      </c>
      <c r="C84">
        <v>8.5000000000000006E-2</v>
      </c>
      <c r="D84">
        <v>7.5999999999999998E-2</v>
      </c>
      <c r="E84">
        <v>8.2000000000000003E-2</v>
      </c>
      <c r="F84">
        <v>0.09</v>
      </c>
      <c r="G84">
        <v>8.5000000000000006E-2</v>
      </c>
      <c r="H84">
        <v>8.6999999999999994E-2</v>
      </c>
      <c r="I84">
        <v>9.8000000000000004E-2</v>
      </c>
      <c r="J84">
        <v>0.106</v>
      </c>
      <c r="K84">
        <v>0.10199999999999999</v>
      </c>
      <c r="L84">
        <v>8.8999999999999996E-2</v>
      </c>
      <c r="M84">
        <v>8.2000000000000003E-2</v>
      </c>
    </row>
    <row r="86" spans="1:13">
      <c r="A86" t="s">
        <v>141</v>
      </c>
    </row>
    <row r="87" spans="1:13">
      <c r="A87" t="s">
        <v>139</v>
      </c>
    </row>
    <row r="88" spans="1:13">
      <c r="D88" t="s">
        <v>131</v>
      </c>
    </row>
    <row r="89" spans="1:13">
      <c r="D89" t="s">
        <v>132</v>
      </c>
    </row>
    <row r="90" spans="1:13">
      <c r="D90" t="s">
        <v>133</v>
      </c>
    </row>
    <row r="92" spans="1:13">
      <c r="A92" t="s">
        <v>142</v>
      </c>
    </row>
    <row r="93" spans="1:13">
      <c r="B93">
        <v>1</v>
      </c>
      <c r="C93">
        <v>2</v>
      </c>
      <c r="D93">
        <v>3</v>
      </c>
      <c r="E93">
        <v>4</v>
      </c>
      <c r="F93">
        <v>5</v>
      </c>
      <c r="G93">
        <v>6</v>
      </c>
      <c r="H93">
        <v>7</v>
      </c>
      <c r="I93">
        <v>8</v>
      </c>
      <c r="J93">
        <v>9</v>
      </c>
      <c r="K93">
        <v>10</v>
      </c>
      <c r="L93">
        <v>11</v>
      </c>
      <c r="M93">
        <v>12</v>
      </c>
    </row>
    <row r="94" spans="1:13">
      <c r="A94" t="s">
        <v>15</v>
      </c>
      <c r="B94">
        <v>0.38</v>
      </c>
      <c r="C94">
        <v>0.2</v>
      </c>
      <c r="D94">
        <v>0.44</v>
      </c>
      <c r="E94">
        <v>0.41</v>
      </c>
      <c r="F94">
        <v>0.44</v>
      </c>
      <c r="G94">
        <v>0.37</v>
      </c>
      <c r="H94">
        <v>0.22</v>
      </c>
      <c r="I94">
        <v>0.27</v>
      </c>
      <c r="J94">
        <v>0.25</v>
      </c>
      <c r="K94">
        <v>0.36</v>
      </c>
      <c r="L94">
        <v>0.32</v>
      </c>
      <c r="M94">
        <v>0.36</v>
      </c>
    </row>
    <row r="95" spans="1:13">
      <c r="A95" t="s">
        <v>28</v>
      </c>
      <c r="B95">
        <v>0.41</v>
      </c>
      <c r="C95">
        <v>0.24</v>
      </c>
      <c r="D95">
        <v>0.41</v>
      </c>
      <c r="E95">
        <v>0.42</v>
      </c>
      <c r="F95">
        <v>0.41</v>
      </c>
      <c r="G95">
        <v>0.42</v>
      </c>
      <c r="H95">
        <v>0.24</v>
      </c>
      <c r="I95">
        <v>0.25</v>
      </c>
      <c r="J95">
        <v>0.27</v>
      </c>
      <c r="K95">
        <v>0.31</v>
      </c>
      <c r="L95">
        <v>0.33</v>
      </c>
      <c r="M95">
        <v>0.37</v>
      </c>
    </row>
    <row r="96" spans="1:13">
      <c r="A96" t="s">
        <v>41</v>
      </c>
      <c r="B96">
        <v>0.41</v>
      </c>
      <c r="C96">
        <v>0.44</v>
      </c>
      <c r="D96">
        <v>0.44</v>
      </c>
      <c r="E96">
        <v>0.45</v>
      </c>
      <c r="F96">
        <v>0.48</v>
      </c>
      <c r="G96">
        <v>0.45</v>
      </c>
      <c r="H96">
        <v>0.2</v>
      </c>
      <c r="I96">
        <v>0.21</v>
      </c>
      <c r="J96">
        <v>0.28999999999999998</v>
      </c>
      <c r="K96">
        <v>0.35</v>
      </c>
      <c r="L96">
        <v>0.35</v>
      </c>
      <c r="M96">
        <v>0.42</v>
      </c>
    </row>
    <row r="97" spans="1:13">
      <c r="A97" t="s">
        <v>54</v>
      </c>
      <c r="B97">
        <v>0.37</v>
      </c>
      <c r="C97">
        <v>0.42</v>
      </c>
      <c r="D97">
        <v>0.42</v>
      </c>
      <c r="E97">
        <v>0.4</v>
      </c>
      <c r="F97">
        <v>0.44</v>
      </c>
      <c r="G97">
        <v>0.39</v>
      </c>
      <c r="H97">
        <v>0.21</v>
      </c>
      <c r="I97">
        <v>0.24</v>
      </c>
      <c r="J97">
        <v>0.26</v>
      </c>
      <c r="K97">
        <v>0.28999999999999998</v>
      </c>
      <c r="L97">
        <v>0.32</v>
      </c>
      <c r="M97">
        <v>0.38</v>
      </c>
    </row>
    <row r="98" spans="1:13">
      <c r="A98" t="s">
        <v>67</v>
      </c>
      <c r="B98">
        <v>0.39</v>
      </c>
      <c r="C98">
        <v>0.38</v>
      </c>
      <c r="D98">
        <v>0.41</v>
      </c>
      <c r="E98">
        <v>0.39</v>
      </c>
      <c r="F98">
        <v>0.43</v>
      </c>
      <c r="G98">
        <v>0.38</v>
      </c>
      <c r="H98">
        <v>0.23</v>
      </c>
      <c r="I98">
        <v>0.25</v>
      </c>
      <c r="J98">
        <v>0.25</v>
      </c>
      <c r="K98">
        <v>0.28999999999999998</v>
      </c>
      <c r="L98">
        <v>0.3</v>
      </c>
      <c r="M98">
        <v>0.37</v>
      </c>
    </row>
    <row r="99" spans="1:13">
      <c r="A99" t="s">
        <v>80</v>
      </c>
      <c r="B99">
        <v>0.43</v>
      </c>
      <c r="C99">
        <v>0.43</v>
      </c>
      <c r="D99">
        <v>0.42</v>
      </c>
      <c r="E99">
        <v>0.39</v>
      </c>
      <c r="F99">
        <v>0.41</v>
      </c>
      <c r="G99">
        <v>0.41</v>
      </c>
      <c r="H99">
        <v>0.25</v>
      </c>
      <c r="I99">
        <v>0.25</v>
      </c>
      <c r="J99">
        <v>0.28999999999999998</v>
      </c>
      <c r="K99">
        <v>0.3</v>
      </c>
      <c r="L99">
        <v>0.35</v>
      </c>
      <c r="M99">
        <v>0.38</v>
      </c>
    </row>
    <row r="100" spans="1:13">
      <c r="A100" t="s">
        <v>93</v>
      </c>
      <c r="B100">
        <v>0.37</v>
      </c>
      <c r="C100">
        <v>0.21</v>
      </c>
      <c r="D100">
        <v>0.38</v>
      </c>
      <c r="E100">
        <v>0.41</v>
      </c>
      <c r="F100">
        <v>0.39</v>
      </c>
      <c r="G100">
        <v>0.43</v>
      </c>
      <c r="H100">
        <v>0.24</v>
      </c>
      <c r="I100">
        <v>0.27</v>
      </c>
      <c r="J100">
        <v>0.28999999999999998</v>
      </c>
      <c r="K100">
        <v>0.31</v>
      </c>
      <c r="L100">
        <v>0.31</v>
      </c>
      <c r="M100">
        <v>0.39</v>
      </c>
    </row>
    <row r="101" spans="1:13">
      <c r="A101" t="s">
        <v>106</v>
      </c>
      <c r="B101">
        <v>0.39</v>
      </c>
      <c r="C101">
        <v>0.41</v>
      </c>
      <c r="D101">
        <v>0.37</v>
      </c>
      <c r="E101">
        <v>0.41</v>
      </c>
      <c r="F101">
        <v>0.44</v>
      </c>
      <c r="G101">
        <v>0.42</v>
      </c>
      <c r="H101">
        <v>0.19</v>
      </c>
      <c r="I101">
        <v>0.24</v>
      </c>
      <c r="J101">
        <v>0.31</v>
      </c>
      <c r="K101">
        <v>0.34</v>
      </c>
      <c r="L101">
        <v>0.34</v>
      </c>
      <c r="M101">
        <v>0.41</v>
      </c>
    </row>
    <row r="103" spans="1:13">
      <c r="A103" t="s">
        <v>140</v>
      </c>
    </row>
    <row r="104" spans="1:13">
      <c r="D104" t="s">
        <v>131</v>
      </c>
    </row>
    <row r="105" spans="1:13">
      <c r="D105" t="s">
        <v>132</v>
      </c>
    </row>
    <row r="106" spans="1:13">
      <c r="D106" t="s">
        <v>133</v>
      </c>
    </row>
    <row r="108" spans="1:13">
      <c r="A108" t="s">
        <v>142</v>
      </c>
    </row>
    <row r="109" spans="1:13">
      <c r="B109">
        <v>1</v>
      </c>
      <c r="C109">
        <v>2</v>
      </c>
      <c r="D109">
        <v>3</v>
      </c>
      <c r="E109">
        <v>4</v>
      </c>
      <c r="F109">
        <v>5</v>
      </c>
      <c r="G109">
        <v>6</v>
      </c>
      <c r="H109">
        <v>7</v>
      </c>
      <c r="I109">
        <v>8</v>
      </c>
      <c r="J109">
        <v>9</v>
      </c>
      <c r="K109">
        <v>10</v>
      </c>
      <c r="L109">
        <v>11</v>
      </c>
      <c r="M109">
        <v>12</v>
      </c>
    </row>
    <row r="110" spans="1:13">
      <c r="A110" t="s">
        <v>15</v>
      </c>
      <c r="B110">
        <v>7.0000000000000007E-2</v>
      </c>
      <c r="C110">
        <v>0.03</v>
      </c>
      <c r="D110">
        <v>0.09</v>
      </c>
      <c r="E110">
        <v>0.09</v>
      </c>
      <c r="F110">
        <v>0.08</v>
      </c>
      <c r="G110">
        <v>7.0000000000000007E-2</v>
      </c>
      <c r="H110">
        <v>0.11</v>
      </c>
      <c r="I110">
        <v>0.11</v>
      </c>
      <c r="J110">
        <v>0.09</v>
      </c>
      <c r="K110">
        <v>0.1</v>
      </c>
      <c r="L110">
        <v>0.08</v>
      </c>
      <c r="M110">
        <v>7.0000000000000007E-2</v>
      </c>
    </row>
    <row r="111" spans="1:13">
      <c r="A111" t="s">
        <v>28</v>
      </c>
      <c r="B111">
        <v>0.08</v>
      </c>
      <c r="C111">
        <v>0.04</v>
      </c>
      <c r="D111">
        <v>0.08</v>
      </c>
      <c r="E111">
        <v>0.12</v>
      </c>
      <c r="F111">
        <v>0.09</v>
      </c>
      <c r="G111">
        <v>0.08</v>
      </c>
      <c r="H111">
        <v>0.11</v>
      </c>
      <c r="I111">
        <v>0.11</v>
      </c>
      <c r="J111">
        <v>0.1</v>
      </c>
      <c r="K111">
        <v>0.09</v>
      </c>
      <c r="L111">
        <v>7.0000000000000007E-2</v>
      </c>
      <c r="M111">
        <v>0.08</v>
      </c>
    </row>
    <row r="112" spans="1:13">
      <c r="A112" t="s">
        <v>41</v>
      </c>
      <c r="B112">
        <v>0.08</v>
      </c>
      <c r="C112">
        <v>0.09</v>
      </c>
      <c r="D112">
        <v>0.08</v>
      </c>
      <c r="E112">
        <v>0.09</v>
      </c>
      <c r="F112">
        <v>0.09</v>
      </c>
      <c r="G112">
        <v>0.09</v>
      </c>
      <c r="H112">
        <v>0.1</v>
      </c>
      <c r="I112">
        <v>0.09</v>
      </c>
      <c r="J112">
        <v>0.1</v>
      </c>
      <c r="K112">
        <v>0.1</v>
      </c>
      <c r="L112">
        <v>0.08</v>
      </c>
      <c r="M112">
        <v>0.08</v>
      </c>
    </row>
    <row r="113" spans="1:13">
      <c r="A113" t="s">
        <v>54</v>
      </c>
      <c r="B113">
        <v>7.0000000000000007E-2</v>
      </c>
      <c r="C113">
        <v>0.09</v>
      </c>
      <c r="D113">
        <v>0.08</v>
      </c>
      <c r="E113">
        <v>0.09</v>
      </c>
      <c r="F113">
        <v>0.09</v>
      </c>
      <c r="G113">
        <v>0.08</v>
      </c>
      <c r="H113">
        <v>0.11</v>
      </c>
      <c r="I113">
        <v>0.1</v>
      </c>
      <c r="J113">
        <v>0.09</v>
      </c>
      <c r="K113">
        <v>0.09</v>
      </c>
      <c r="L113">
        <v>7.0000000000000007E-2</v>
      </c>
      <c r="M113">
        <v>7.0000000000000007E-2</v>
      </c>
    </row>
    <row r="114" spans="1:13">
      <c r="A114" t="s">
        <v>67</v>
      </c>
      <c r="B114">
        <v>0.08</v>
      </c>
      <c r="C114">
        <v>0.08</v>
      </c>
      <c r="D114">
        <v>0.09</v>
      </c>
      <c r="E114">
        <v>0.08</v>
      </c>
      <c r="F114">
        <v>0.09</v>
      </c>
      <c r="G114">
        <v>7.0000000000000007E-2</v>
      </c>
      <c r="H114">
        <v>0.13</v>
      </c>
      <c r="I114">
        <v>0.1</v>
      </c>
      <c r="J114">
        <v>0.08</v>
      </c>
      <c r="K114">
        <v>0.09</v>
      </c>
      <c r="L114">
        <v>0.08</v>
      </c>
      <c r="M114">
        <v>7.0000000000000007E-2</v>
      </c>
    </row>
    <row r="115" spans="1:13">
      <c r="A115" t="s">
        <v>80</v>
      </c>
      <c r="B115">
        <v>0.08</v>
      </c>
      <c r="C115">
        <v>0.09</v>
      </c>
      <c r="D115">
        <v>0.09</v>
      </c>
      <c r="E115">
        <v>0.08</v>
      </c>
      <c r="F115">
        <v>0.09</v>
      </c>
      <c r="G115">
        <v>0.08</v>
      </c>
      <c r="H115">
        <v>0.13</v>
      </c>
      <c r="I115">
        <v>0.11</v>
      </c>
      <c r="J115">
        <v>0.1</v>
      </c>
      <c r="K115">
        <v>0.09</v>
      </c>
      <c r="L115">
        <v>7.0000000000000007E-2</v>
      </c>
      <c r="M115">
        <v>0.08</v>
      </c>
    </row>
    <row r="116" spans="1:13">
      <c r="A116" t="s">
        <v>93</v>
      </c>
      <c r="B116">
        <v>0.08</v>
      </c>
      <c r="C116">
        <v>0.09</v>
      </c>
      <c r="D116">
        <v>0.08</v>
      </c>
      <c r="E116">
        <v>0.08</v>
      </c>
      <c r="F116">
        <v>0.08</v>
      </c>
      <c r="G116">
        <v>0.1</v>
      </c>
      <c r="H116">
        <v>0.12</v>
      </c>
      <c r="I116">
        <v>0.11</v>
      </c>
      <c r="J116">
        <v>0.1</v>
      </c>
      <c r="K116">
        <v>0.09</v>
      </c>
      <c r="L116">
        <v>0.08</v>
      </c>
      <c r="M116">
        <v>0.08</v>
      </c>
    </row>
    <row r="117" spans="1:13">
      <c r="A117" t="s">
        <v>106</v>
      </c>
      <c r="B117">
        <v>7.0000000000000007E-2</v>
      </c>
      <c r="C117">
        <v>0.09</v>
      </c>
      <c r="D117">
        <v>0.08</v>
      </c>
      <c r="E117">
        <v>0.08</v>
      </c>
      <c r="F117">
        <v>0.09</v>
      </c>
      <c r="G117">
        <v>0.09</v>
      </c>
      <c r="H117">
        <v>0.09</v>
      </c>
      <c r="I117">
        <v>0.1</v>
      </c>
      <c r="J117">
        <v>0.11</v>
      </c>
      <c r="K117">
        <v>0.1</v>
      </c>
      <c r="L117">
        <v>0.09</v>
      </c>
      <c r="M117">
        <v>0.08</v>
      </c>
    </row>
    <row r="121" spans="1:13">
      <c r="B121" s="1" t="s">
        <v>157</v>
      </c>
      <c r="C121" s="1" t="s">
        <v>158</v>
      </c>
      <c r="D121" s="1" t="s">
        <v>158</v>
      </c>
      <c r="E121" s="1" t="s">
        <v>158</v>
      </c>
      <c r="F121" s="1" t="s">
        <v>158</v>
      </c>
      <c r="G121" s="1" t="s">
        <v>158</v>
      </c>
      <c r="H121" s="1" t="s">
        <v>159</v>
      </c>
      <c r="I121" s="1" t="s">
        <v>160</v>
      </c>
      <c r="J121" s="1" t="s">
        <v>161</v>
      </c>
      <c r="K121" s="1" t="s">
        <v>162</v>
      </c>
      <c r="L121" s="1" t="s">
        <v>163</v>
      </c>
      <c r="M121" s="1" t="s">
        <v>164</v>
      </c>
    </row>
    <row r="122" spans="1:13">
      <c r="B122">
        <v>1</v>
      </c>
      <c r="C122">
        <v>2</v>
      </c>
      <c r="D122">
        <v>3</v>
      </c>
      <c r="E122">
        <v>4</v>
      </c>
      <c r="F122">
        <v>5</v>
      </c>
      <c r="G122">
        <v>6</v>
      </c>
      <c r="H122">
        <v>7</v>
      </c>
      <c r="I122">
        <v>8</v>
      </c>
      <c r="J122">
        <v>9</v>
      </c>
      <c r="K122">
        <v>10</v>
      </c>
      <c r="L122">
        <v>11</v>
      </c>
      <c r="M122">
        <v>12</v>
      </c>
    </row>
    <row r="123" spans="1:13">
      <c r="B123">
        <f t="shared" ref="B123:M129" si="0">(B65-$N$73)/(B77-$N$85)</f>
        <v>5.4782608695652169</v>
      </c>
      <c r="C123">
        <f t="shared" si="0"/>
        <v>5.8823529411764701</v>
      </c>
      <c r="D123">
        <f t="shared" si="0"/>
        <v>4.7234042553191493</v>
      </c>
      <c r="E123">
        <f t="shared" si="0"/>
        <v>4.5666666666666664</v>
      </c>
      <c r="F123">
        <f t="shared" si="0"/>
        <v>5.1904761904761898</v>
      </c>
      <c r="G123">
        <f t="shared" si="0"/>
        <v>5.267605633802817</v>
      </c>
      <c r="H123">
        <f t="shared" si="0"/>
        <v>1.9636363636363636</v>
      </c>
      <c r="I123">
        <f t="shared" si="0"/>
        <v>2.3628318584070795</v>
      </c>
      <c r="J123">
        <f t="shared" si="0"/>
        <v>2.9882352941176471</v>
      </c>
      <c r="K123">
        <f t="shared" si="0"/>
        <v>3.6060606060606055</v>
      </c>
      <c r="L123">
        <f t="shared" si="0"/>
        <v>3.8452380952380949</v>
      </c>
      <c r="M123">
        <f t="shared" si="0"/>
        <v>5.028169014084507</v>
      </c>
    </row>
    <row r="124" spans="1:13">
      <c r="B124">
        <f t="shared" si="0"/>
        <v>5.413333333333334</v>
      </c>
      <c r="C124">
        <f t="shared" si="0"/>
        <v>5.3111111111111109</v>
      </c>
      <c r="D124">
        <f t="shared" si="0"/>
        <v>4.903614457831325</v>
      </c>
      <c r="E124">
        <f t="shared" si="0"/>
        <v>3.4958677685950414</v>
      </c>
      <c r="F124">
        <f t="shared" si="0"/>
        <v>4.5555555555555554</v>
      </c>
      <c r="G124">
        <f t="shared" si="0"/>
        <v>5.4102564102564097</v>
      </c>
      <c r="H124">
        <f t="shared" si="0"/>
        <v>2.1454545454545455</v>
      </c>
      <c r="I124">
        <f t="shared" si="0"/>
        <v>2.3738317757009346</v>
      </c>
      <c r="J124">
        <f t="shared" si="0"/>
        <v>2.621359223300971</v>
      </c>
      <c r="K124">
        <f t="shared" si="0"/>
        <v>3.4886363636363638</v>
      </c>
      <c r="L124">
        <f t="shared" si="0"/>
        <v>4.6056338028169019</v>
      </c>
      <c r="M124">
        <f t="shared" si="0"/>
        <v>4.7564102564102564</v>
      </c>
    </row>
    <row r="125" spans="1:13">
      <c r="B125">
        <f t="shared" si="0"/>
        <v>5.3815789473684212</v>
      </c>
      <c r="C125">
        <f t="shared" si="0"/>
        <v>4.9772727272727275</v>
      </c>
      <c r="D125">
        <f t="shared" si="0"/>
        <v>5.2771084337349397</v>
      </c>
      <c r="E125">
        <f t="shared" si="0"/>
        <v>5.125</v>
      </c>
      <c r="F125">
        <f t="shared" si="0"/>
        <v>5.1739130434782608</v>
      </c>
      <c r="G125">
        <f t="shared" si="0"/>
        <v>4.817204301075269</v>
      </c>
      <c r="H125">
        <f t="shared" si="0"/>
        <v>1.9696969696969697</v>
      </c>
      <c r="I125">
        <f t="shared" si="0"/>
        <v>2.3777777777777778</v>
      </c>
      <c r="J125">
        <f t="shared" si="0"/>
        <v>3.0312499999999996</v>
      </c>
      <c r="K125">
        <f t="shared" si="0"/>
        <v>3.6979166666666665</v>
      </c>
      <c r="L125">
        <f t="shared" si="0"/>
        <v>4.1686746987951802</v>
      </c>
      <c r="M125">
        <f t="shared" si="0"/>
        <v>5.0602409638554215</v>
      </c>
    </row>
    <row r="126" spans="1:13">
      <c r="B126">
        <f t="shared" si="0"/>
        <v>5.3</v>
      </c>
      <c r="C126">
        <f t="shared" si="0"/>
        <v>4.5869565217391299</v>
      </c>
      <c r="D126">
        <f t="shared" si="0"/>
        <v>4.9058823529411759</v>
      </c>
      <c r="E126">
        <f t="shared" si="0"/>
        <v>4.6470588235294112</v>
      </c>
      <c r="F126">
        <f t="shared" si="0"/>
        <v>5.0930232558139537</v>
      </c>
      <c r="G126">
        <f t="shared" si="0"/>
        <v>4.6428571428571423</v>
      </c>
      <c r="H126">
        <f t="shared" si="0"/>
        <v>1.9082568807339448</v>
      </c>
      <c r="I126">
        <f t="shared" si="0"/>
        <v>2.4</v>
      </c>
      <c r="J126">
        <f t="shared" si="0"/>
        <v>2.8571428571428572</v>
      </c>
      <c r="K126">
        <f t="shared" si="0"/>
        <v>3.418604651162791</v>
      </c>
      <c r="L126">
        <f t="shared" si="0"/>
        <v>4.3513513513513518</v>
      </c>
      <c r="M126">
        <f t="shared" si="0"/>
        <v>5.2361111111111116</v>
      </c>
    </row>
    <row r="127" spans="1:13">
      <c r="B127">
        <f t="shared" si="0"/>
        <v>4.9871794871794872</v>
      </c>
      <c r="C127">
        <f t="shared" si="0"/>
        <v>5.0131578947368425</v>
      </c>
      <c r="D127">
        <f t="shared" si="0"/>
        <v>4.6516853932584272</v>
      </c>
      <c r="E127">
        <f t="shared" si="0"/>
        <v>4.8148148148148149</v>
      </c>
      <c r="F127">
        <f t="shared" si="0"/>
        <v>4.9425287356321839</v>
      </c>
      <c r="G127">
        <f t="shared" si="0"/>
        <v>5.3333333333333339</v>
      </c>
      <c r="H127">
        <f t="shared" si="0"/>
        <v>1.7795275590551181</v>
      </c>
      <c r="I127">
        <f t="shared" si="0"/>
        <v>2.4019607843137254</v>
      </c>
      <c r="J127">
        <f t="shared" si="0"/>
        <v>2.9880952380952381</v>
      </c>
      <c r="K127">
        <f t="shared" si="0"/>
        <v>3.1630434782608696</v>
      </c>
      <c r="L127">
        <f t="shared" si="0"/>
        <v>3.9866666666666668</v>
      </c>
      <c r="M127">
        <f t="shared" si="0"/>
        <v>4.9459459459459465</v>
      </c>
    </row>
    <row r="128" spans="1:13">
      <c r="B128">
        <f t="shared" si="0"/>
        <v>5.2409638554216862</v>
      </c>
      <c r="C128">
        <f t="shared" si="0"/>
        <v>5.0470588235294116</v>
      </c>
      <c r="D128">
        <f t="shared" si="0"/>
        <v>4.9186046511627906</v>
      </c>
      <c r="E128">
        <f t="shared" si="0"/>
        <v>4.7560975609756095</v>
      </c>
      <c r="F128">
        <f t="shared" si="0"/>
        <v>4.8235294117647056</v>
      </c>
      <c r="G128">
        <f t="shared" si="0"/>
        <v>4.9638554216867465</v>
      </c>
      <c r="H128">
        <f t="shared" si="0"/>
        <v>1.8421052631578947</v>
      </c>
      <c r="I128">
        <f t="shared" si="0"/>
        <v>2.1666666666666665</v>
      </c>
      <c r="J128">
        <f t="shared" si="0"/>
        <v>2.8137254901960782</v>
      </c>
      <c r="K128">
        <f t="shared" si="0"/>
        <v>3.4367816091954024</v>
      </c>
      <c r="L128">
        <f t="shared" si="0"/>
        <v>4.6266666666666669</v>
      </c>
      <c r="M128">
        <f t="shared" si="0"/>
        <v>4.9473684210526319</v>
      </c>
    </row>
    <row r="129" spans="2:13">
      <c r="B129">
        <f t="shared" si="0"/>
        <v>4.9466666666666672</v>
      </c>
      <c r="C129">
        <f t="shared" si="0"/>
        <v>2.3707865168539328</v>
      </c>
      <c r="D129">
        <f t="shared" si="0"/>
        <v>4.9220779220779223</v>
      </c>
      <c r="E129">
        <f t="shared" si="0"/>
        <v>4.9518072289156621</v>
      </c>
      <c r="F129">
        <f t="shared" si="0"/>
        <v>4.8641975308641978</v>
      </c>
      <c r="G129">
        <f t="shared" si="0"/>
        <v>4.4791666666666661</v>
      </c>
      <c r="H129">
        <f t="shared" si="0"/>
        <v>2.0254237288135593</v>
      </c>
      <c r="I129">
        <f t="shared" si="0"/>
        <v>2.3451327433628317</v>
      </c>
      <c r="J129">
        <f t="shared" si="0"/>
        <v>2.9099999999999997</v>
      </c>
      <c r="K129">
        <f t="shared" si="0"/>
        <v>3.347826086956522</v>
      </c>
      <c r="L129">
        <f t="shared" si="0"/>
        <v>3.9615384615384617</v>
      </c>
      <c r="M129">
        <f t="shared" si="0"/>
        <v>4.9367088607594942</v>
      </c>
    </row>
    <row r="134" spans="2:13">
      <c r="B134" t="s">
        <v>165</v>
      </c>
    </row>
    <row r="135" spans="2:13">
      <c r="C135" t="s">
        <v>166</v>
      </c>
      <c r="F135" t="s">
        <v>166</v>
      </c>
      <c r="G135" t="s">
        <v>167</v>
      </c>
    </row>
    <row r="136" spans="2:13" ht="16">
      <c r="B136" s="2">
        <v>6</v>
      </c>
      <c r="C136">
        <f>AVERAGE(H123:H129)</f>
        <v>1.9477287586497709</v>
      </c>
      <c r="E136" t="s">
        <v>157</v>
      </c>
      <c r="F136">
        <f>AVERAGE(B123:B129)</f>
        <v>5.2497118799335443</v>
      </c>
      <c r="G136">
        <f>(F136+10.276)/2.0378</f>
        <v>7.6188594955017885</v>
      </c>
    </row>
    <row r="137" spans="2:13" ht="16">
      <c r="B137" s="2">
        <v>6.3</v>
      </c>
      <c r="C137">
        <f>AVERAGE(I123:I129)</f>
        <v>2.3468859437470022</v>
      </c>
    </row>
    <row r="138" spans="2:13" ht="16">
      <c r="B138" s="2">
        <v>6.5</v>
      </c>
      <c r="C138">
        <f>AVERAGE(K123:K129)</f>
        <v>3.4512670659913174</v>
      </c>
      <c r="E138" t="s">
        <v>158</v>
      </c>
      <c r="F138">
        <f>AVERAGE(C123:G129)</f>
        <v>4.8401682714144565</v>
      </c>
      <c r="G138">
        <f>(F138+10.276)/2.0378</f>
        <v>7.4178860886320823</v>
      </c>
    </row>
    <row r="139" spans="2:13" ht="16">
      <c r="B139" s="2">
        <v>6.9</v>
      </c>
      <c r="C139">
        <f>AVERAGE(K123:K129)</f>
        <v>3.4512670659913174</v>
      </c>
    </row>
    <row r="140" spans="2:13" ht="16">
      <c r="B140" s="2">
        <v>7.17</v>
      </c>
      <c r="C140">
        <f>AVERAGE(L123:L129)</f>
        <v>4.2208242490104748</v>
      </c>
    </row>
    <row r="141" spans="2:13" ht="16">
      <c r="B141" s="2">
        <v>7.4</v>
      </c>
      <c r="C141">
        <f>AVERAGE(M123:M129)</f>
        <v>4.9872792247456248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1"/>
  <sheetViews>
    <sheetView topLeftCell="A118" workbookViewId="0">
      <selection activeCell="G136" sqref="G136:G138"/>
    </sheetView>
  </sheetViews>
  <sheetFormatPr baseColWidth="10" defaultRowHeight="15" x14ac:dyDescent="0"/>
  <sheetData>
    <row r="1" spans="1:4">
      <c r="A1" t="s">
        <v>145</v>
      </c>
    </row>
    <row r="2" spans="1:4">
      <c r="A2" t="s">
        <v>1</v>
      </c>
    </row>
    <row r="3" spans="1:4">
      <c r="A3" t="s">
        <v>2</v>
      </c>
    </row>
    <row r="4" spans="1:4">
      <c r="A4" t="s">
        <v>3</v>
      </c>
    </row>
    <row r="5" spans="1:4">
      <c r="A5" t="s">
        <v>4</v>
      </c>
    </row>
    <row r="6" spans="1:4">
      <c r="A6" t="s">
        <v>5</v>
      </c>
    </row>
    <row r="7" spans="1:4">
      <c r="B7" t="s">
        <v>6</v>
      </c>
    </row>
    <row r="8" spans="1:4">
      <c r="B8" t="s">
        <v>7</v>
      </c>
    </row>
    <row r="9" spans="1:4">
      <c r="B9" t="s">
        <v>8</v>
      </c>
    </row>
    <row r="10" spans="1:4">
      <c r="B10" t="s">
        <v>9</v>
      </c>
    </row>
    <row r="11" spans="1:4">
      <c r="B11" t="s">
        <v>10</v>
      </c>
    </row>
    <row r="12" spans="1:4">
      <c r="B12" t="s">
        <v>11</v>
      </c>
    </row>
    <row r="13" spans="1:4">
      <c r="B13" t="s">
        <v>12</v>
      </c>
    </row>
    <row r="14" spans="1:4">
      <c r="B14" t="s">
        <v>13</v>
      </c>
      <c r="C14">
        <v>1</v>
      </c>
      <c r="D14">
        <v>2</v>
      </c>
    </row>
    <row r="16" spans="1:4">
      <c r="A16" t="s">
        <v>14</v>
      </c>
    </row>
    <row r="17" spans="1:13">
      <c r="B17">
        <v>1</v>
      </c>
      <c r="C17">
        <v>2</v>
      </c>
      <c r="D17">
        <v>3</v>
      </c>
      <c r="E17">
        <v>4</v>
      </c>
      <c r="F17">
        <v>5</v>
      </c>
      <c r="G17">
        <v>6</v>
      </c>
      <c r="H17">
        <v>7</v>
      </c>
      <c r="I17">
        <v>8</v>
      </c>
      <c r="J17">
        <v>9</v>
      </c>
      <c r="K17">
        <v>10</v>
      </c>
      <c r="L17">
        <v>11</v>
      </c>
      <c r="M17">
        <v>12</v>
      </c>
    </row>
    <row r="18" spans="1:13">
      <c r="A18" t="s">
        <v>15</v>
      </c>
      <c r="B18" t="s">
        <v>16</v>
      </c>
      <c r="C18" t="s">
        <v>17</v>
      </c>
      <c r="D18" t="s">
        <v>18</v>
      </c>
      <c r="E18" t="s">
        <v>19</v>
      </c>
      <c r="F18" t="s">
        <v>20</v>
      </c>
      <c r="G18" t="s">
        <v>21</v>
      </c>
      <c r="H18" t="s">
        <v>22</v>
      </c>
      <c r="I18" t="s">
        <v>23</v>
      </c>
      <c r="J18" t="s">
        <v>24</v>
      </c>
      <c r="K18" t="s">
        <v>25</v>
      </c>
      <c r="L18" t="s">
        <v>26</v>
      </c>
      <c r="M18" t="s">
        <v>27</v>
      </c>
    </row>
    <row r="19" spans="1:13">
      <c r="A19" t="s">
        <v>28</v>
      </c>
      <c r="B19" t="s">
        <v>29</v>
      </c>
      <c r="C19" t="s">
        <v>30</v>
      </c>
      <c r="D19" t="s">
        <v>31</v>
      </c>
      <c r="E19" t="s">
        <v>32</v>
      </c>
      <c r="F19" t="s">
        <v>33</v>
      </c>
      <c r="G19" t="s">
        <v>34</v>
      </c>
      <c r="H19" t="s">
        <v>35</v>
      </c>
      <c r="I19" t="s">
        <v>36</v>
      </c>
      <c r="J19" t="s">
        <v>37</v>
      </c>
      <c r="K19" t="s">
        <v>38</v>
      </c>
      <c r="L19" t="s">
        <v>39</v>
      </c>
      <c r="M19" t="s">
        <v>40</v>
      </c>
    </row>
    <row r="20" spans="1:13">
      <c r="A20" t="s">
        <v>41</v>
      </c>
      <c r="B20" t="s">
        <v>42</v>
      </c>
      <c r="C20" t="s">
        <v>43</v>
      </c>
      <c r="D20" t="s">
        <v>44</v>
      </c>
      <c r="E20" t="s">
        <v>45</v>
      </c>
      <c r="F20" t="s">
        <v>46</v>
      </c>
      <c r="G20" t="s">
        <v>47</v>
      </c>
      <c r="H20" t="s">
        <v>48</v>
      </c>
      <c r="I20" t="s">
        <v>49</v>
      </c>
      <c r="J20" t="s">
        <v>50</v>
      </c>
      <c r="K20" t="s">
        <v>51</v>
      </c>
      <c r="L20" t="s">
        <v>52</v>
      </c>
      <c r="M20" t="s">
        <v>53</v>
      </c>
    </row>
    <row r="21" spans="1:13">
      <c r="A21" t="s">
        <v>54</v>
      </c>
      <c r="B21" t="s">
        <v>55</v>
      </c>
      <c r="C21" t="s">
        <v>56</v>
      </c>
      <c r="D21" t="s">
        <v>57</v>
      </c>
      <c r="E21" t="s">
        <v>58</v>
      </c>
      <c r="F21" t="s">
        <v>59</v>
      </c>
      <c r="G21" t="s">
        <v>60</v>
      </c>
      <c r="H21" t="s">
        <v>61</v>
      </c>
      <c r="I21" t="s">
        <v>62</v>
      </c>
      <c r="J21" t="s">
        <v>63</v>
      </c>
      <c r="K21" t="s">
        <v>64</v>
      </c>
      <c r="L21" t="s">
        <v>65</v>
      </c>
      <c r="M21" t="s">
        <v>66</v>
      </c>
    </row>
    <row r="22" spans="1:13">
      <c r="A22" t="s">
        <v>67</v>
      </c>
      <c r="B22" t="s">
        <v>68</v>
      </c>
      <c r="C22" t="s">
        <v>69</v>
      </c>
      <c r="D22" t="s">
        <v>70</v>
      </c>
      <c r="E22" t="s">
        <v>71</v>
      </c>
      <c r="F22" t="s">
        <v>72</v>
      </c>
      <c r="G22" t="s">
        <v>73</v>
      </c>
      <c r="H22" t="s">
        <v>74</v>
      </c>
      <c r="I22" t="s">
        <v>75</v>
      </c>
      <c r="J22" t="s">
        <v>76</v>
      </c>
      <c r="K22" t="s">
        <v>77</v>
      </c>
      <c r="L22" t="s">
        <v>78</v>
      </c>
      <c r="M22" t="s">
        <v>79</v>
      </c>
    </row>
    <row r="23" spans="1:13">
      <c r="A23" t="s">
        <v>80</v>
      </c>
      <c r="B23" t="s">
        <v>81</v>
      </c>
      <c r="C23" t="s">
        <v>82</v>
      </c>
      <c r="D23" t="s">
        <v>83</v>
      </c>
      <c r="E23" t="s">
        <v>84</v>
      </c>
      <c r="F23" t="s">
        <v>85</v>
      </c>
      <c r="G23" t="s">
        <v>86</v>
      </c>
      <c r="H23" t="s">
        <v>87</v>
      </c>
      <c r="I23" t="s">
        <v>88</v>
      </c>
      <c r="J23" t="s">
        <v>89</v>
      </c>
      <c r="K23" t="s">
        <v>90</v>
      </c>
      <c r="L23" t="s">
        <v>91</v>
      </c>
      <c r="M23" t="s">
        <v>92</v>
      </c>
    </row>
    <row r="24" spans="1:13">
      <c r="A24" t="s">
        <v>93</v>
      </c>
      <c r="B24" t="s">
        <v>94</v>
      </c>
      <c r="C24" t="s">
        <v>95</v>
      </c>
      <c r="D24" t="s">
        <v>96</v>
      </c>
      <c r="E24" t="s">
        <v>97</v>
      </c>
      <c r="F24" t="s">
        <v>98</v>
      </c>
      <c r="G24" t="s">
        <v>99</v>
      </c>
      <c r="H24" t="s">
        <v>100</v>
      </c>
      <c r="I24" t="s">
        <v>101</v>
      </c>
      <c r="J24" t="s">
        <v>102</v>
      </c>
      <c r="K24" t="s">
        <v>103</v>
      </c>
      <c r="L24" t="s">
        <v>104</v>
      </c>
      <c r="M24" t="s">
        <v>105</v>
      </c>
    </row>
    <row r="25" spans="1:13">
      <c r="A25" t="s">
        <v>106</v>
      </c>
      <c r="B25" t="s">
        <v>107</v>
      </c>
      <c r="C25" t="s">
        <v>108</v>
      </c>
      <c r="D25" t="s">
        <v>109</v>
      </c>
      <c r="E25" t="s">
        <v>110</v>
      </c>
      <c r="F25" t="s">
        <v>111</v>
      </c>
      <c r="G25" t="s">
        <v>112</v>
      </c>
      <c r="H25" t="s">
        <v>113</v>
      </c>
      <c r="I25" t="s">
        <v>114</v>
      </c>
      <c r="J25" t="s">
        <v>115</v>
      </c>
      <c r="K25" t="s">
        <v>116</v>
      </c>
      <c r="L25" t="s">
        <v>117</v>
      </c>
      <c r="M25" t="s">
        <v>118</v>
      </c>
    </row>
    <row r="27" spans="1:13">
      <c r="A27" t="s">
        <v>119</v>
      </c>
    </row>
    <row r="28" spans="1:13">
      <c r="B28" t="s">
        <v>120</v>
      </c>
    </row>
    <row r="29" spans="1:13">
      <c r="C29" t="s">
        <v>121</v>
      </c>
    </row>
    <row r="30" spans="1:13">
      <c r="C30" t="s">
        <v>122</v>
      </c>
    </row>
    <row r="31" spans="1:13">
      <c r="C31" t="s">
        <v>123</v>
      </c>
    </row>
    <row r="32" spans="1:13">
      <c r="C32" t="s">
        <v>124</v>
      </c>
    </row>
    <row r="33" spans="2:4">
      <c r="C33" t="s">
        <v>125</v>
      </c>
    </row>
    <row r="34" spans="2:4">
      <c r="C34" t="s">
        <v>126</v>
      </c>
    </row>
    <row r="35" spans="2:4">
      <c r="C35" t="s">
        <v>127</v>
      </c>
    </row>
    <row r="36" spans="2:4">
      <c r="C36" t="s">
        <v>128</v>
      </c>
    </row>
    <row r="37" spans="2:4">
      <c r="C37" t="s">
        <v>129</v>
      </c>
    </row>
    <row r="38" spans="2:4">
      <c r="C38" t="s">
        <v>130</v>
      </c>
    </row>
    <row r="39" spans="2:4">
      <c r="D39" t="s">
        <v>131</v>
      </c>
    </row>
    <row r="40" spans="2:4">
      <c r="D40" t="s">
        <v>132</v>
      </c>
    </row>
    <row r="41" spans="2:4">
      <c r="D41" t="s">
        <v>133</v>
      </c>
    </row>
    <row r="42" spans="2:4">
      <c r="B42" t="s">
        <v>134</v>
      </c>
    </row>
    <row r="43" spans="2:4">
      <c r="C43" t="s">
        <v>121</v>
      </c>
    </row>
    <row r="44" spans="2:4">
      <c r="C44" t="s">
        <v>122</v>
      </c>
    </row>
    <row r="45" spans="2:4">
      <c r="C45" t="s">
        <v>123</v>
      </c>
    </row>
    <row r="46" spans="2:4">
      <c r="C46" t="s">
        <v>135</v>
      </c>
    </row>
    <row r="47" spans="2:4">
      <c r="C47" t="s">
        <v>125</v>
      </c>
    </row>
    <row r="48" spans="2:4">
      <c r="C48" t="s">
        <v>126</v>
      </c>
    </row>
    <row r="49" spans="1:13">
      <c r="C49" t="s">
        <v>127</v>
      </c>
    </row>
    <row r="50" spans="1:13">
      <c r="C50" t="s">
        <v>128</v>
      </c>
    </row>
    <row r="51" spans="1:13">
      <c r="C51" t="s">
        <v>129</v>
      </c>
    </row>
    <row r="52" spans="1:13">
      <c r="C52" t="s">
        <v>130</v>
      </c>
    </row>
    <row r="53" spans="1:13">
      <c r="D53" t="s">
        <v>131</v>
      </c>
    </row>
    <row r="54" spans="1:13">
      <c r="D54" t="s">
        <v>132</v>
      </c>
    </row>
    <row r="55" spans="1:13">
      <c r="D55" t="s">
        <v>133</v>
      </c>
    </row>
    <row r="57" spans="1:13">
      <c r="A57" t="s">
        <v>136</v>
      </c>
    </row>
    <row r="59" spans="1:13">
      <c r="A59" t="s">
        <v>146</v>
      </c>
    </row>
    <row r="61" spans="1:13">
      <c r="A61" t="s">
        <v>138</v>
      </c>
    </row>
    <row r="62" spans="1:13">
      <c r="A62" t="s">
        <v>139</v>
      </c>
    </row>
    <row r="63" spans="1:13">
      <c r="A63" t="s">
        <v>123</v>
      </c>
    </row>
    <row r="64" spans="1:13"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>
        <v>11</v>
      </c>
      <c r="M64">
        <v>12</v>
      </c>
    </row>
    <row r="65" spans="1:13">
      <c r="A65" t="s">
        <v>15</v>
      </c>
      <c r="B65">
        <v>0.41099999999999998</v>
      </c>
      <c r="C65">
        <v>0.42199999999999999</v>
      </c>
      <c r="D65">
        <v>0.42699999999999999</v>
      </c>
      <c r="E65">
        <v>0.40699999999999997</v>
      </c>
      <c r="F65">
        <v>0.433</v>
      </c>
      <c r="G65">
        <v>0.39</v>
      </c>
      <c r="H65">
        <v>0.21199999999999999</v>
      </c>
      <c r="I65">
        <v>0.251</v>
      </c>
      <c r="J65">
        <v>0.26500000000000001</v>
      </c>
      <c r="K65">
        <v>0.36199999999999999</v>
      </c>
      <c r="L65">
        <v>0.33200000000000002</v>
      </c>
      <c r="M65">
        <v>0.374</v>
      </c>
    </row>
    <row r="66" spans="1:13">
      <c r="A66" t="s">
        <v>28</v>
      </c>
      <c r="B66">
        <v>0.36199999999999999</v>
      </c>
      <c r="C66">
        <v>0.247</v>
      </c>
      <c r="D66">
        <v>0.41</v>
      </c>
      <c r="E66">
        <v>0.49199999999999999</v>
      </c>
      <c r="F66">
        <v>0.40500000000000003</v>
      </c>
      <c r="G66">
        <v>0.39600000000000002</v>
      </c>
      <c r="H66">
        <v>0.23100000000000001</v>
      </c>
      <c r="I66">
        <v>0.245</v>
      </c>
      <c r="J66">
        <v>0.26900000000000002</v>
      </c>
      <c r="K66">
        <v>0.30099999999999999</v>
      </c>
      <c r="L66">
        <v>0.314</v>
      </c>
      <c r="M66">
        <v>0.38400000000000001</v>
      </c>
    </row>
    <row r="67" spans="1:13">
      <c r="A67" t="s">
        <v>41</v>
      </c>
      <c r="B67">
        <v>0.41099999999999998</v>
      </c>
      <c r="C67">
        <v>0.436</v>
      </c>
      <c r="D67">
        <v>0.41099999999999998</v>
      </c>
      <c r="E67">
        <v>0.42499999999999999</v>
      </c>
      <c r="F67">
        <v>0.45300000000000001</v>
      </c>
      <c r="G67">
        <v>0.442</v>
      </c>
      <c r="H67">
        <v>0.18099999999999999</v>
      </c>
      <c r="I67">
        <v>0.19600000000000001</v>
      </c>
      <c r="J67">
        <v>0.29199999999999998</v>
      </c>
      <c r="K67">
        <v>0.34599999999999997</v>
      </c>
      <c r="L67">
        <v>0.33800000000000002</v>
      </c>
      <c r="M67">
        <v>0.41099999999999998</v>
      </c>
    </row>
    <row r="68" spans="1:13">
      <c r="A68" t="s">
        <v>54</v>
      </c>
      <c r="B68">
        <v>0.36099999999999999</v>
      </c>
      <c r="C68">
        <v>0.42099999999999999</v>
      </c>
      <c r="D68">
        <v>0.40100000000000002</v>
      </c>
      <c r="E68">
        <v>0.39200000000000002</v>
      </c>
      <c r="F68">
        <v>0.40699999999999997</v>
      </c>
      <c r="G68">
        <v>0.38700000000000001</v>
      </c>
      <c r="H68">
        <v>0.20300000000000001</v>
      </c>
      <c r="I68">
        <v>0.23699999999999999</v>
      </c>
      <c r="J68">
        <v>0.25700000000000001</v>
      </c>
      <c r="K68">
        <v>0.28199999999999997</v>
      </c>
      <c r="L68">
        <v>0.31</v>
      </c>
      <c r="M68">
        <v>0.375</v>
      </c>
    </row>
    <row r="69" spans="1:13">
      <c r="A69" t="s">
        <v>67</v>
      </c>
      <c r="B69">
        <v>0.37</v>
      </c>
      <c r="C69">
        <v>0.374</v>
      </c>
      <c r="D69">
        <v>0.40500000000000003</v>
      </c>
      <c r="E69">
        <v>0.38600000000000001</v>
      </c>
      <c r="F69">
        <v>0.42099999999999999</v>
      </c>
      <c r="G69">
        <v>0.373</v>
      </c>
      <c r="H69">
        <v>0.218</v>
      </c>
      <c r="I69">
        <v>0.25</v>
      </c>
      <c r="J69">
        <v>0.23400000000000001</v>
      </c>
      <c r="K69">
        <v>0.29799999999999999</v>
      </c>
      <c r="L69">
        <v>0.29099999999999998</v>
      </c>
      <c r="M69">
        <v>0.35199999999999998</v>
      </c>
    </row>
    <row r="70" spans="1:13">
      <c r="A70" t="s">
        <v>80</v>
      </c>
      <c r="B70">
        <v>0.433</v>
      </c>
      <c r="C70">
        <v>0.39400000000000002</v>
      </c>
      <c r="D70">
        <v>0.41399999999999998</v>
      </c>
      <c r="E70">
        <v>0.378</v>
      </c>
      <c r="F70">
        <v>0.39200000000000002</v>
      </c>
      <c r="G70">
        <v>0.39700000000000002</v>
      </c>
      <c r="H70">
        <v>0.24</v>
      </c>
      <c r="I70">
        <v>0.252</v>
      </c>
      <c r="J70">
        <v>0.27300000000000002</v>
      </c>
      <c r="K70">
        <v>0.30599999999999999</v>
      </c>
      <c r="L70">
        <v>0.32800000000000001</v>
      </c>
      <c r="M70">
        <v>0.373</v>
      </c>
    </row>
    <row r="71" spans="1:13">
      <c r="A71" t="s">
        <v>93</v>
      </c>
      <c r="B71">
        <v>0.36399999999999999</v>
      </c>
      <c r="C71">
        <v>0.43099999999999999</v>
      </c>
      <c r="D71">
        <v>0.36599999999999999</v>
      </c>
      <c r="E71">
        <v>0.40300000000000002</v>
      </c>
      <c r="F71">
        <v>0.39100000000000001</v>
      </c>
      <c r="G71">
        <v>0.42099999999999999</v>
      </c>
      <c r="H71">
        <v>0.23300000000000001</v>
      </c>
      <c r="I71">
        <v>0.26100000000000001</v>
      </c>
      <c r="J71">
        <v>0.28499999999999998</v>
      </c>
      <c r="K71">
        <v>0.29899999999999999</v>
      </c>
      <c r="L71">
        <v>0.30299999999999999</v>
      </c>
      <c r="M71">
        <v>0.39100000000000001</v>
      </c>
    </row>
    <row r="72" spans="1:13">
      <c r="A72" t="s">
        <v>106</v>
      </c>
      <c r="B72">
        <v>0.38</v>
      </c>
      <c r="C72">
        <v>0.40500000000000003</v>
      </c>
      <c r="D72">
        <v>0.36099999999999999</v>
      </c>
      <c r="E72">
        <v>0.40500000000000003</v>
      </c>
      <c r="F72">
        <v>0.434</v>
      </c>
      <c r="G72">
        <v>0.40400000000000003</v>
      </c>
      <c r="H72">
        <v>0.18</v>
      </c>
      <c r="I72">
        <v>0.23300000000000001</v>
      </c>
      <c r="J72">
        <v>0.29899999999999999</v>
      </c>
      <c r="K72">
        <v>0.34399999999999997</v>
      </c>
      <c r="L72">
        <v>0.33100000000000002</v>
      </c>
      <c r="M72">
        <v>0.41299999999999998</v>
      </c>
    </row>
    <row r="74" spans="1:13">
      <c r="A74" t="s">
        <v>140</v>
      </c>
    </row>
    <row r="75" spans="1:13">
      <c r="A75" t="s">
        <v>123</v>
      </c>
    </row>
    <row r="76" spans="1:13">
      <c r="B76">
        <v>1</v>
      </c>
      <c r="C76">
        <v>2</v>
      </c>
      <c r="D76">
        <v>3</v>
      </c>
      <c r="E76">
        <v>4</v>
      </c>
      <c r="F76">
        <v>5</v>
      </c>
      <c r="G76">
        <v>6</v>
      </c>
      <c r="H76">
        <v>7</v>
      </c>
      <c r="I76">
        <v>8</v>
      </c>
      <c r="J76">
        <v>9</v>
      </c>
      <c r="K76">
        <v>10</v>
      </c>
      <c r="L76">
        <v>11</v>
      </c>
      <c r="M76">
        <v>12</v>
      </c>
    </row>
    <row r="77" spans="1:13">
      <c r="A77" t="s">
        <v>15</v>
      </c>
      <c r="B77">
        <v>7.2999999999999995E-2</v>
      </c>
      <c r="C77">
        <v>7.9000000000000001E-2</v>
      </c>
      <c r="D77">
        <v>9.4E-2</v>
      </c>
      <c r="E77">
        <v>8.4000000000000005E-2</v>
      </c>
      <c r="F77">
        <v>9.4E-2</v>
      </c>
      <c r="G77">
        <v>8.1000000000000003E-2</v>
      </c>
      <c r="H77">
        <v>0.108</v>
      </c>
      <c r="I77">
        <v>0.109</v>
      </c>
      <c r="J77">
        <v>8.5999999999999993E-2</v>
      </c>
      <c r="K77">
        <v>9.8000000000000004E-2</v>
      </c>
      <c r="L77">
        <v>7.2999999999999995E-2</v>
      </c>
      <c r="M77">
        <v>7.1999999999999995E-2</v>
      </c>
    </row>
    <row r="78" spans="1:13">
      <c r="A78" t="s">
        <v>28</v>
      </c>
      <c r="B78">
        <v>7.0000000000000007E-2</v>
      </c>
      <c r="C78">
        <v>4.7E-2</v>
      </c>
      <c r="D78">
        <v>8.6999999999999994E-2</v>
      </c>
      <c r="E78">
        <v>0.23200000000000001</v>
      </c>
      <c r="F78">
        <v>9.8000000000000004E-2</v>
      </c>
      <c r="G78">
        <v>8.6999999999999994E-2</v>
      </c>
      <c r="H78">
        <v>0.11799999999999999</v>
      </c>
      <c r="I78">
        <v>0.10100000000000001</v>
      </c>
      <c r="J78">
        <v>9.2999999999999999E-2</v>
      </c>
      <c r="K78">
        <v>8.7999999999999995E-2</v>
      </c>
      <c r="L78">
        <v>7.0999999999999994E-2</v>
      </c>
      <c r="M78">
        <v>7.1999999999999995E-2</v>
      </c>
    </row>
    <row r="79" spans="1:13">
      <c r="A79" t="s">
        <v>41</v>
      </c>
      <c r="B79">
        <v>6.7000000000000004E-2</v>
      </c>
      <c r="C79">
        <v>0.08</v>
      </c>
      <c r="D79">
        <v>0.09</v>
      </c>
      <c r="E79">
        <v>8.8999999999999996E-2</v>
      </c>
      <c r="F79">
        <v>8.5999999999999993E-2</v>
      </c>
      <c r="G79">
        <v>9.6000000000000002E-2</v>
      </c>
      <c r="H79">
        <v>0.09</v>
      </c>
      <c r="I79">
        <v>9.4E-2</v>
      </c>
      <c r="J79">
        <v>0.105</v>
      </c>
      <c r="K79">
        <v>9.5000000000000001E-2</v>
      </c>
      <c r="L79">
        <v>8.2000000000000003E-2</v>
      </c>
      <c r="M79">
        <v>8.4000000000000005E-2</v>
      </c>
    </row>
    <row r="80" spans="1:13">
      <c r="A80" t="s">
        <v>54</v>
      </c>
      <c r="B80">
        <v>7.0999999999999994E-2</v>
      </c>
      <c r="C80">
        <v>7.9000000000000001E-2</v>
      </c>
      <c r="D80">
        <v>9.6000000000000002E-2</v>
      </c>
      <c r="E80">
        <v>8.4000000000000005E-2</v>
      </c>
      <c r="F80">
        <v>0.09</v>
      </c>
      <c r="G80">
        <v>8.1000000000000003E-2</v>
      </c>
      <c r="H80">
        <v>0.11600000000000001</v>
      </c>
      <c r="I80">
        <v>0.1</v>
      </c>
      <c r="J80">
        <v>0.09</v>
      </c>
      <c r="K80">
        <v>8.5999999999999993E-2</v>
      </c>
      <c r="L80">
        <v>7.8E-2</v>
      </c>
      <c r="M80">
        <v>7.3999999999999996E-2</v>
      </c>
    </row>
    <row r="81" spans="1:13">
      <c r="A81" t="s">
        <v>67</v>
      </c>
      <c r="B81">
        <v>7.4999999999999997E-2</v>
      </c>
      <c r="C81">
        <v>8.2000000000000003E-2</v>
      </c>
      <c r="D81">
        <v>8.8999999999999996E-2</v>
      </c>
      <c r="E81">
        <v>8.1000000000000003E-2</v>
      </c>
      <c r="F81">
        <v>8.7999999999999995E-2</v>
      </c>
      <c r="G81">
        <v>0.08</v>
      </c>
      <c r="H81">
        <v>0.13100000000000001</v>
      </c>
      <c r="I81">
        <v>9.5000000000000001E-2</v>
      </c>
      <c r="J81">
        <v>8.7999999999999995E-2</v>
      </c>
      <c r="K81">
        <v>8.3000000000000004E-2</v>
      </c>
      <c r="L81">
        <v>7.5999999999999998E-2</v>
      </c>
      <c r="M81">
        <v>7.2999999999999995E-2</v>
      </c>
    </row>
    <row r="82" spans="1:13">
      <c r="A82" t="s">
        <v>80</v>
      </c>
      <c r="B82">
        <v>8.4000000000000005E-2</v>
      </c>
      <c r="C82">
        <v>9.1999999999999998E-2</v>
      </c>
      <c r="D82">
        <v>8.7999999999999995E-2</v>
      </c>
      <c r="E82">
        <v>7.5999999999999998E-2</v>
      </c>
      <c r="F82">
        <v>0.08</v>
      </c>
      <c r="G82">
        <v>7.8E-2</v>
      </c>
      <c r="H82">
        <v>0.126</v>
      </c>
      <c r="I82">
        <v>0.114</v>
      </c>
      <c r="J82">
        <v>0.10199999999999999</v>
      </c>
      <c r="K82">
        <v>8.1000000000000003E-2</v>
      </c>
      <c r="L82">
        <v>0.08</v>
      </c>
      <c r="M82">
        <v>6.9000000000000006E-2</v>
      </c>
    </row>
    <row r="83" spans="1:13">
      <c r="A83" t="s">
        <v>93</v>
      </c>
      <c r="B83">
        <v>7.3999999999999996E-2</v>
      </c>
      <c r="C83">
        <v>9.2999999999999999E-2</v>
      </c>
      <c r="D83">
        <v>7.9000000000000001E-2</v>
      </c>
      <c r="E83">
        <v>0.09</v>
      </c>
      <c r="F83">
        <v>8.4000000000000005E-2</v>
      </c>
      <c r="G83">
        <v>8.5999999999999993E-2</v>
      </c>
      <c r="H83">
        <v>0.129</v>
      </c>
      <c r="I83">
        <v>0.114</v>
      </c>
      <c r="J83">
        <v>0.10199999999999999</v>
      </c>
      <c r="K83">
        <v>9.1999999999999998E-2</v>
      </c>
      <c r="L83">
        <v>7.1999999999999995E-2</v>
      </c>
      <c r="M83">
        <v>7.2999999999999995E-2</v>
      </c>
    </row>
    <row r="84" spans="1:13">
      <c r="A84" t="s">
        <v>106</v>
      </c>
      <c r="B84">
        <v>7.3999999999999996E-2</v>
      </c>
      <c r="C84">
        <v>9.2999999999999999E-2</v>
      </c>
      <c r="D84">
        <v>8.2000000000000003E-2</v>
      </c>
      <c r="E84">
        <v>8.2000000000000003E-2</v>
      </c>
      <c r="F84">
        <v>0.09</v>
      </c>
      <c r="G84">
        <v>8.8999999999999996E-2</v>
      </c>
      <c r="H84">
        <v>9.2999999999999999E-2</v>
      </c>
      <c r="I84">
        <v>0.106</v>
      </c>
      <c r="J84">
        <v>0.107</v>
      </c>
      <c r="K84">
        <v>9.9000000000000005E-2</v>
      </c>
      <c r="L84">
        <v>8.2000000000000003E-2</v>
      </c>
      <c r="M84">
        <v>0.08</v>
      </c>
    </row>
    <row r="86" spans="1:13">
      <c r="A86" t="s">
        <v>141</v>
      </c>
    </row>
    <row r="87" spans="1:13">
      <c r="A87" t="s">
        <v>139</v>
      </c>
    </row>
    <row r="88" spans="1:13">
      <c r="D88" t="s">
        <v>131</v>
      </c>
    </row>
    <row r="89" spans="1:13">
      <c r="D89" t="s">
        <v>132</v>
      </c>
    </row>
    <row r="90" spans="1:13">
      <c r="D90" t="s">
        <v>133</v>
      </c>
    </row>
    <row r="92" spans="1:13">
      <c r="A92" t="s">
        <v>142</v>
      </c>
    </row>
    <row r="93" spans="1:13">
      <c r="B93">
        <v>1</v>
      </c>
      <c r="C93">
        <v>2</v>
      </c>
      <c r="D93">
        <v>3</v>
      </c>
      <c r="E93">
        <v>4</v>
      </c>
      <c r="F93">
        <v>5</v>
      </c>
      <c r="G93">
        <v>6</v>
      </c>
      <c r="H93">
        <v>7</v>
      </c>
      <c r="I93">
        <v>8</v>
      </c>
      <c r="J93">
        <v>9</v>
      </c>
      <c r="K93">
        <v>10</v>
      </c>
      <c r="L93">
        <v>11</v>
      </c>
      <c r="M93">
        <v>12</v>
      </c>
    </row>
    <row r="94" spans="1:13">
      <c r="A94" t="s">
        <v>15</v>
      </c>
      <c r="B94">
        <v>0.41</v>
      </c>
      <c r="C94">
        <v>0.42</v>
      </c>
      <c r="D94">
        <v>0.43</v>
      </c>
      <c r="E94">
        <v>0.41</v>
      </c>
      <c r="F94">
        <v>0.43</v>
      </c>
      <c r="G94">
        <v>0.39</v>
      </c>
      <c r="H94">
        <v>0.21</v>
      </c>
      <c r="I94">
        <v>0.25</v>
      </c>
      <c r="J94">
        <v>0.27</v>
      </c>
      <c r="K94">
        <v>0.36</v>
      </c>
      <c r="L94">
        <v>0.33</v>
      </c>
      <c r="M94">
        <v>0.37</v>
      </c>
    </row>
    <row r="95" spans="1:13">
      <c r="A95" t="s">
        <v>28</v>
      </c>
      <c r="B95">
        <v>0.36</v>
      </c>
      <c r="C95">
        <v>0.25</v>
      </c>
      <c r="D95">
        <v>0.41</v>
      </c>
      <c r="E95">
        <v>0.49</v>
      </c>
      <c r="F95">
        <v>0.41</v>
      </c>
      <c r="G95">
        <v>0.4</v>
      </c>
      <c r="H95">
        <v>0.23</v>
      </c>
      <c r="I95">
        <v>0.25</v>
      </c>
      <c r="J95">
        <v>0.27</v>
      </c>
      <c r="K95">
        <v>0.3</v>
      </c>
      <c r="L95">
        <v>0.31</v>
      </c>
      <c r="M95">
        <v>0.38</v>
      </c>
    </row>
    <row r="96" spans="1:13">
      <c r="A96" t="s">
        <v>41</v>
      </c>
      <c r="B96">
        <v>0.41</v>
      </c>
      <c r="C96">
        <v>0.44</v>
      </c>
      <c r="D96">
        <v>0.41</v>
      </c>
      <c r="E96">
        <v>0.42</v>
      </c>
      <c r="F96">
        <v>0.45</v>
      </c>
      <c r="G96">
        <v>0.44</v>
      </c>
      <c r="H96">
        <v>0.18</v>
      </c>
      <c r="I96">
        <v>0.2</v>
      </c>
      <c r="J96">
        <v>0.28999999999999998</v>
      </c>
      <c r="K96">
        <v>0.35</v>
      </c>
      <c r="L96">
        <v>0.34</v>
      </c>
      <c r="M96">
        <v>0.41</v>
      </c>
    </row>
    <row r="97" spans="1:13">
      <c r="A97" t="s">
        <v>54</v>
      </c>
      <c r="B97">
        <v>0.36</v>
      </c>
      <c r="C97">
        <v>0.42</v>
      </c>
      <c r="D97">
        <v>0.4</v>
      </c>
      <c r="E97">
        <v>0.39</v>
      </c>
      <c r="F97">
        <v>0.41</v>
      </c>
      <c r="G97">
        <v>0.39</v>
      </c>
      <c r="H97">
        <v>0.2</v>
      </c>
      <c r="I97">
        <v>0.24</v>
      </c>
      <c r="J97">
        <v>0.26</v>
      </c>
      <c r="K97">
        <v>0.28000000000000003</v>
      </c>
      <c r="L97">
        <v>0.31</v>
      </c>
      <c r="M97">
        <v>0.37</v>
      </c>
    </row>
    <row r="98" spans="1:13">
      <c r="A98" t="s">
        <v>67</v>
      </c>
      <c r="B98">
        <v>0.37</v>
      </c>
      <c r="C98">
        <v>0.37</v>
      </c>
      <c r="D98">
        <v>0.41</v>
      </c>
      <c r="E98">
        <v>0.39</v>
      </c>
      <c r="F98">
        <v>0.42</v>
      </c>
      <c r="G98">
        <v>0.37</v>
      </c>
      <c r="H98">
        <v>0.22</v>
      </c>
      <c r="I98">
        <v>0.25</v>
      </c>
      <c r="J98">
        <v>0.23</v>
      </c>
      <c r="K98">
        <v>0.3</v>
      </c>
      <c r="L98">
        <v>0.28999999999999998</v>
      </c>
      <c r="M98">
        <v>0.35</v>
      </c>
    </row>
    <row r="99" spans="1:13">
      <c r="A99" t="s">
        <v>80</v>
      </c>
      <c r="B99">
        <v>0.43</v>
      </c>
      <c r="C99">
        <v>0.39</v>
      </c>
      <c r="D99">
        <v>0.41</v>
      </c>
      <c r="E99">
        <v>0.38</v>
      </c>
      <c r="F99">
        <v>0.39</v>
      </c>
      <c r="G99">
        <v>0.4</v>
      </c>
      <c r="H99">
        <v>0.24</v>
      </c>
      <c r="I99">
        <v>0.25</v>
      </c>
      <c r="J99">
        <v>0.27</v>
      </c>
      <c r="K99">
        <v>0.31</v>
      </c>
      <c r="L99">
        <v>0.33</v>
      </c>
      <c r="M99">
        <v>0.37</v>
      </c>
    </row>
    <row r="100" spans="1:13">
      <c r="A100" t="s">
        <v>93</v>
      </c>
      <c r="B100">
        <v>0.36</v>
      </c>
      <c r="C100">
        <v>0.43</v>
      </c>
      <c r="D100">
        <v>0.37</v>
      </c>
      <c r="E100">
        <v>0.4</v>
      </c>
      <c r="F100">
        <v>0.39</v>
      </c>
      <c r="G100">
        <v>0.42</v>
      </c>
      <c r="H100">
        <v>0.23</v>
      </c>
      <c r="I100">
        <v>0.26</v>
      </c>
      <c r="J100">
        <v>0.28999999999999998</v>
      </c>
      <c r="K100">
        <v>0.3</v>
      </c>
      <c r="L100">
        <v>0.3</v>
      </c>
      <c r="M100">
        <v>0.39</v>
      </c>
    </row>
    <row r="101" spans="1:13">
      <c r="A101" t="s">
        <v>106</v>
      </c>
      <c r="B101">
        <v>0.38</v>
      </c>
      <c r="C101">
        <v>0.41</v>
      </c>
      <c r="D101">
        <v>0.36</v>
      </c>
      <c r="E101">
        <v>0.41</v>
      </c>
      <c r="F101">
        <v>0.43</v>
      </c>
      <c r="G101">
        <v>0.4</v>
      </c>
      <c r="H101">
        <v>0.18</v>
      </c>
      <c r="I101">
        <v>0.23</v>
      </c>
      <c r="J101">
        <v>0.3</v>
      </c>
      <c r="K101">
        <v>0.34</v>
      </c>
      <c r="L101">
        <v>0.33</v>
      </c>
      <c r="M101">
        <v>0.41</v>
      </c>
    </row>
    <row r="103" spans="1:13">
      <c r="A103" t="s">
        <v>140</v>
      </c>
    </row>
    <row r="104" spans="1:13">
      <c r="D104" t="s">
        <v>131</v>
      </c>
    </row>
    <row r="105" spans="1:13">
      <c r="D105" t="s">
        <v>132</v>
      </c>
    </row>
    <row r="106" spans="1:13">
      <c r="D106" t="s">
        <v>133</v>
      </c>
    </row>
    <row r="108" spans="1:13">
      <c r="A108" t="s">
        <v>142</v>
      </c>
    </row>
    <row r="109" spans="1:13">
      <c r="B109">
        <v>1</v>
      </c>
      <c r="C109">
        <v>2</v>
      </c>
      <c r="D109">
        <v>3</v>
      </c>
      <c r="E109">
        <v>4</v>
      </c>
      <c r="F109">
        <v>5</v>
      </c>
      <c r="G109">
        <v>6</v>
      </c>
      <c r="H109">
        <v>7</v>
      </c>
      <c r="I109">
        <v>8</v>
      </c>
      <c r="J109">
        <v>9</v>
      </c>
      <c r="K109">
        <v>10</v>
      </c>
      <c r="L109">
        <v>11</v>
      </c>
      <c r="M109">
        <v>12</v>
      </c>
    </row>
    <row r="110" spans="1:13">
      <c r="A110" t="s">
        <v>15</v>
      </c>
      <c r="B110">
        <v>7.0000000000000007E-2</v>
      </c>
      <c r="C110">
        <v>0.08</v>
      </c>
      <c r="D110">
        <v>0.09</v>
      </c>
      <c r="E110">
        <v>0.08</v>
      </c>
      <c r="F110">
        <v>0.09</v>
      </c>
      <c r="G110">
        <v>0.08</v>
      </c>
      <c r="H110">
        <v>0.11</v>
      </c>
      <c r="I110">
        <v>0.11</v>
      </c>
      <c r="J110">
        <v>0.09</v>
      </c>
      <c r="K110">
        <v>0.1</v>
      </c>
      <c r="L110">
        <v>7.0000000000000007E-2</v>
      </c>
      <c r="M110">
        <v>7.0000000000000007E-2</v>
      </c>
    </row>
    <row r="111" spans="1:13">
      <c r="A111" t="s">
        <v>28</v>
      </c>
      <c r="B111">
        <v>7.0000000000000007E-2</v>
      </c>
      <c r="C111">
        <v>0.05</v>
      </c>
      <c r="D111">
        <v>0.09</v>
      </c>
      <c r="E111">
        <v>0.23</v>
      </c>
      <c r="F111">
        <v>0.1</v>
      </c>
      <c r="G111">
        <v>0.09</v>
      </c>
      <c r="H111">
        <v>0.12</v>
      </c>
      <c r="I111">
        <v>0.1</v>
      </c>
      <c r="J111">
        <v>0.09</v>
      </c>
      <c r="K111">
        <v>0.09</v>
      </c>
      <c r="L111">
        <v>7.0000000000000007E-2</v>
      </c>
      <c r="M111">
        <v>7.0000000000000007E-2</v>
      </c>
    </row>
    <row r="112" spans="1:13">
      <c r="A112" t="s">
        <v>41</v>
      </c>
      <c r="B112">
        <v>7.0000000000000007E-2</v>
      </c>
      <c r="C112">
        <v>0.08</v>
      </c>
      <c r="D112">
        <v>0.09</v>
      </c>
      <c r="E112">
        <v>0.09</v>
      </c>
      <c r="F112">
        <v>0.09</v>
      </c>
      <c r="G112">
        <v>0.1</v>
      </c>
      <c r="H112">
        <v>0.09</v>
      </c>
      <c r="I112">
        <v>0.09</v>
      </c>
      <c r="J112">
        <v>0.11</v>
      </c>
      <c r="K112">
        <v>0.1</v>
      </c>
      <c r="L112">
        <v>0.08</v>
      </c>
      <c r="M112">
        <v>0.08</v>
      </c>
    </row>
    <row r="113" spans="1:13">
      <c r="A113" t="s">
        <v>54</v>
      </c>
      <c r="B113">
        <v>7.0000000000000007E-2</v>
      </c>
      <c r="C113">
        <v>0.08</v>
      </c>
      <c r="D113">
        <v>0.1</v>
      </c>
      <c r="E113">
        <v>0.08</v>
      </c>
      <c r="F113">
        <v>0.09</v>
      </c>
      <c r="G113">
        <v>0.08</v>
      </c>
      <c r="H113">
        <v>0.12</v>
      </c>
      <c r="I113">
        <v>0.1</v>
      </c>
      <c r="J113">
        <v>0.09</v>
      </c>
      <c r="K113">
        <v>0.09</v>
      </c>
      <c r="L113">
        <v>0.08</v>
      </c>
      <c r="M113">
        <v>7.0000000000000007E-2</v>
      </c>
    </row>
    <row r="114" spans="1:13">
      <c r="A114" t="s">
        <v>67</v>
      </c>
      <c r="B114">
        <v>0.08</v>
      </c>
      <c r="C114">
        <v>0.08</v>
      </c>
      <c r="D114">
        <v>0.09</v>
      </c>
      <c r="E114">
        <v>0.08</v>
      </c>
      <c r="F114">
        <v>0.09</v>
      </c>
      <c r="G114">
        <v>0.08</v>
      </c>
      <c r="H114">
        <v>0.13</v>
      </c>
      <c r="I114">
        <v>0.09</v>
      </c>
      <c r="J114">
        <v>0.09</v>
      </c>
      <c r="K114">
        <v>0.08</v>
      </c>
      <c r="L114">
        <v>0.08</v>
      </c>
      <c r="M114">
        <v>7.0000000000000007E-2</v>
      </c>
    </row>
    <row r="115" spans="1:13">
      <c r="A115" t="s">
        <v>80</v>
      </c>
      <c r="B115">
        <v>0.08</v>
      </c>
      <c r="C115">
        <v>0.09</v>
      </c>
      <c r="D115">
        <v>0.09</v>
      </c>
      <c r="E115">
        <v>0.08</v>
      </c>
      <c r="F115">
        <v>0.08</v>
      </c>
      <c r="G115">
        <v>0.08</v>
      </c>
      <c r="H115">
        <v>0.13</v>
      </c>
      <c r="I115">
        <v>0.11</v>
      </c>
      <c r="J115">
        <v>0.1</v>
      </c>
      <c r="K115">
        <v>0.08</v>
      </c>
      <c r="L115">
        <v>0.08</v>
      </c>
      <c r="M115">
        <v>7.0000000000000007E-2</v>
      </c>
    </row>
    <row r="116" spans="1:13">
      <c r="A116" t="s">
        <v>93</v>
      </c>
      <c r="B116">
        <v>7.0000000000000007E-2</v>
      </c>
      <c r="C116">
        <v>0.09</v>
      </c>
      <c r="D116">
        <v>0.08</v>
      </c>
      <c r="E116">
        <v>0.09</v>
      </c>
      <c r="F116">
        <v>0.08</v>
      </c>
      <c r="G116">
        <v>0.09</v>
      </c>
      <c r="H116">
        <v>0.13</v>
      </c>
      <c r="I116">
        <v>0.11</v>
      </c>
      <c r="J116">
        <v>0.1</v>
      </c>
      <c r="K116">
        <v>0.09</v>
      </c>
      <c r="L116">
        <v>7.0000000000000007E-2</v>
      </c>
      <c r="M116">
        <v>7.0000000000000007E-2</v>
      </c>
    </row>
    <row r="117" spans="1:13">
      <c r="A117" t="s">
        <v>106</v>
      </c>
      <c r="B117">
        <v>7.0000000000000007E-2</v>
      </c>
      <c r="C117">
        <v>0.09</v>
      </c>
      <c r="D117">
        <v>0.08</v>
      </c>
      <c r="E117">
        <v>0.08</v>
      </c>
      <c r="F117">
        <v>0.09</v>
      </c>
      <c r="G117">
        <v>0.09</v>
      </c>
      <c r="H117">
        <v>0.09</v>
      </c>
      <c r="I117">
        <v>0.11</v>
      </c>
      <c r="J117">
        <v>0.11</v>
      </c>
      <c r="K117">
        <v>0.1</v>
      </c>
      <c r="L117">
        <v>0.08</v>
      </c>
      <c r="M117">
        <v>0.08</v>
      </c>
    </row>
    <row r="121" spans="1:13">
      <c r="B121" s="1" t="s">
        <v>157</v>
      </c>
      <c r="C121" s="1" t="s">
        <v>158</v>
      </c>
      <c r="D121" s="1" t="s">
        <v>158</v>
      </c>
      <c r="E121" s="1" t="s">
        <v>158</v>
      </c>
      <c r="F121" s="1" t="s">
        <v>158</v>
      </c>
      <c r="G121" s="1" t="s">
        <v>158</v>
      </c>
      <c r="H121" s="1" t="s">
        <v>159</v>
      </c>
      <c r="I121" s="1" t="s">
        <v>160</v>
      </c>
      <c r="J121" s="1" t="s">
        <v>161</v>
      </c>
      <c r="K121" s="1" t="s">
        <v>162</v>
      </c>
      <c r="L121" s="1" t="s">
        <v>163</v>
      </c>
      <c r="M121" s="1" t="s">
        <v>164</v>
      </c>
    </row>
    <row r="122" spans="1:13">
      <c r="B122">
        <v>1</v>
      </c>
      <c r="C122">
        <v>2</v>
      </c>
      <c r="D122">
        <v>3</v>
      </c>
      <c r="E122">
        <v>4</v>
      </c>
      <c r="F122">
        <v>5</v>
      </c>
      <c r="G122">
        <v>6</v>
      </c>
      <c r="H122">
        <v>7</v>
      </c>
      <c r="I122">
        <v>8</v>
      </c>
      <c r="J122">
        <v>9</v>
      </c>
      <c r="K122">
        <v>10</v>
      </c>
      <c r="L122">
        <v>11</v>
      </c>
      <c r="M122">
        <v>12</v>
      </c>
    </row>
    <row r="123" spans="1:13">
      <c r="B123">
        <f t="shared" ref="B123:M129" si="0">(B65-$N$73)/(B77-$N$85)</f>
        <v>5.6301369863013697</v>
      </c>
      <c r="C123">
        <f t="shared" si="0"/>
        <v>5.3417721518987342</v>
      </c>
      <c r="D123">
        <f t="shared" si="0"/>
        <v>4.542553191489362</v>
      </c>
      <c r="E123">
        <f t="shared" si="0"/>
        <v>4.8452380952380949</v>
      </c>
      <c r="F123">
        <f t="shared" si="0"/>
        <v>4.6063829787234045</v>
      </c>
      <c r="G123">
        <f t="shared" si="0"/>
        <v>4.8148148148148149</v>
      </c>
      <c r="H123">
        <f t="shared" si="0"/>
        <v>1.962962962962963</v>
      </c>
      <c r="I123">
        <f t="shared" si="0"/>
        <v>2.3027522935779818</v>
      </c>
      <c r="J123">
        <f t="shared" si="0"/>
        <v>3.0813953488372099</v>
      </c>
      <c r="K123">
        <f t="shared" si="0"/>
        <v>3.693877551020408</v>
      </c>
      <c r="L123">
        <f t="shared" si="0"/>
        <v>4.5479452054794525</v>
      </c>
      <c r="M123">
        <f t="shared" si="0"/>
        <v>5.1944444444444446</v>
      </c>
    </row>
    <row r="124" spans="1:13">
      <c r="B124">
        <f t="shared" si="0"/>
        <v>5.1714285714285708</v>
      </c>
      <c r="C124">
        <f t="shared" si="0"/>
        <v>5.2553191489361701</v>
      </c>
      <c r="D124">
        <f t="shared" si="0"/>
        <v>4.7126436781609193</v>
      </c>
      <c r="E124">
        <f t="shared" si="0"/>
        <v>2.1206896551724137</v>
      </c>
      <c r="F124">
        <f t="shared" si="0"/>
        <v>4.1326530612244898</v>
      </c>
      <c r="G124">
        <f t="shared" si="0"/>
        <v>4.5517241379310347</v>
      </c>
      <c r="H124">
        <f t="shared" si="0"/>
        <v>1.9576271186440679</v>
      </c>
      <c r="I124">
        <f t="shared" si="0"/>
        <v>2.4257425742574257</v>
      </c>
      <c r="J124">
        <f t="shared" si="0"/>
        <v>2.89247311827957</v>
      </c>
      <c r="K124">
        <f t="shared" si="0"/>
        <v>3.4204545454545454</v>
      </c>
      <c r="L124">
        <f t="shared" si="0"/>
        <v>4.422535211267606</v>
      </c>
      <c r="M124">
        <f t="shared" si="0"/>
        <v>5.3333333333333339</v>
      </c>
    </row>
    <row r="125" spans="1:13">
      <c r="B125">
        <f t="shared" si="0"/>
        <v>6.1343283582089549</v>
      </c>
      <c r="C125">
        <f t="shared" si="0"/>
        <v>5.45</v>
      </c>
      <c r="D125">
        <f t="shared" si="0"/>
        <v>4.5666666666666664</v>
      </c>
      <c r="E125">
        <f t="shared" si="0"/>
        <v>4.7752808988764048</v>
      </c>
      <c r="F125">
        <f t="shared" si="0"/>
        <v>5.2674418604651168</v>
      </c>
      <c r="G125">
        <f t="shared" si="0"/>
        <v>4.604166666666667</v>
      </c>
      <c r="H125">
        <f t="shared" si="0"/>
        <v>2.0111111111111111</v>
      </c>
      <c r="I125">
        <f t="shared" si="0"/>
        <v>2.0851063829787235</v>
      </c>
      <c r="J125">
        <f t="shared" si="0"/>
        <v>2.7809523809523808</v>
      </c>
      <c r="K125">
        <f t="shared" si="0"/>
        <v>3.6421052631578945</v>
      </c>
      <c r="L125">
        <f t="shared" si="0"/>
        <v>4.1219512195121952</v>
      </c>
      <c r="M125">
        <f t="shared" si="0"/>
        <v>4.8928571428571423</v>
      </c>
    </row>
    <row r="126" spans="1:13">
      <c r="B126">
        <f t="shared" si="0"/>
        <v>5.084507042253521</v>
      </c>
      <c r="C126">
        <f t="shared" si="0"/>
        <v>5.3291139240506329</v>
      </c>
      <c r="D126">
        <f t="shared" si="0"/>
        <v>4.1770833333333339</v>
      </c>
      <c r="E126">
        <f t="shared" si="0"/>
        <v>4.666666666666667</v>
      </c>
      <c r="F126">
        <f t="shared" si="0"/>
        <v>4.5222222222222221</v>
      </c>
      <c r="G126">
        <f t="shared" si="0"/>
        <v>4.7777777777777777</v>
      </c>
      <c r="H126">
        <f t="shared" si="0"/>
        <v>1.75</v>
      </c>
      <c r="I126">
        <f t="shared" si="0"/>
        <v>2.3699999999999997</v>
      </c>
      <c r="J126">
        <f t="shared" si="0"/>
        <v>2.8555555555555556</v>
      </c>
      <c r="K126">
        <f t="shared" si="0"/>
        <v>3.2790697674418605</v>
      </c>
      <c r="L126">
        <f t="shared" si="0"/>
        <v>3.9743589743589745</v>
      </c>
      <c r="M126">
        <f t="shared" si="0"/>
        <v>5.0675675675675675</v>
      </c>
    </row>
    <row r="127" spans="1:13">
      <c r="B127">
        <f t="shared" si="0"/>
        <v>4.9333333333333336</v>
      </c>
      <c r="C127">
        <f t="shared" si="0"/>
        <v>4.5609756097560972</v>
      </c>
      <c r="D127">
        <f t="shared" si="0"/>
        <v>4.5505617977528097</v>
      </c>
      <c r="E127">
        <f t="shared" si="0"/>
        <v>4.7654320987654319</v>
      </c>
      <c r="F127">
        <f t="shared" si="0"/>
        <v>4.7840909090909092</v>
      </c>
      <c r="G127">
        <f t="shared" si="0"/>
        <v>4.6624999999999996</v>
      </c>
      <c r="H127">
        <f t="shared" si="0"/>
        <v>1.66412213740458</v>
      </c>
      <c r="I127">
        <f t="shared" si="0"/>
        <v>2.6315789473684212</v>
      </c>
      <c r="J127">
        <f t="shared" si="0"/>
        <v>2.6590909090909096</v>
      </c>
      <c r="K127">
        <f t="shared" si="0"/>
        <v>3.5903614457831323</v>
      </c>
      <c r="L127">
        <f t="shared" si="0"/>
        <v>3.8289473684210527</v>
      </c>
      <c r="M127">
        <f t="shared" si="0"/>
        <v>4.8219178082191778</v>
      </c>
    </row>
    <row r="128" spans="1:13">
      <c r="B128">
        <f t="shared" si="0"/>
        <v>5.1547619047619042</v>
      </c>
      <c r="C128">
        <f t="shared" si="0"/>
        <v>4.2826086956521738</v>
      </c>
      <c r="D128">
        <f t="shared" si="0"/>
        <v>4.7045454545454541</v>
      </c>
      <c r="E128">
        <f t="shared" si="0"/>
        <v>4.9736842105263159</v>
      </c>
      <c r="F128">
        <f t="shared" si="0"/>
        <v>4.9000000000000004</v>
      </c>
      <c r="G128">
        <f t="shared" si="0"/>
        <v>5.0897435897435903</v>
      </c>
      <c r="H128">
        <f t="shared" si="0"/>
        <v>1.9047619047619047</v>
      </c>
      <c r="I128">
        <f t="shared" si="0"/>
        <v>2.2105263157894735</v>
      </c>
      <c r="J128">
        <f t="shared" si="0"/>
        <v>2.6764705882352944</v>
      </c>
      <c r="K128">
        <f t="shared" si="0"/>
        <v>3.7777777777777777</v>
      </c>
      <c r="L128">
        <f t="shared" si="0"/>
        <v>4.0999999999999996</v>
      </c>
      <c r="M128">
        <f t="shared" si="0"/>
        <v>5.4057971014492745</v>
      </c>
    </row>
    <row r="129" spans="2:13">
      <c r="B129">
        <f t="shared" si="0"/>
        <v>4.9189189189189193</v>
      </c>
      <c r="C129">
        <f t="shared" si="0"/>
        <v>4.634408602150538</v>
      </c>
      <c r="D129">
        <f t="shared" si="0"/>
        <v>4.6329113924050631</v>
      </c>
      <c r="E129">
        <f t="shared" si="0"/>
        <v>4.4777777777777779</v>
      </c>
      <c r="F129">
        <f t="shared" si="0"/>
        <v>4.6547619047619042</v>
      </c>
      <c r="G129">
        <f t="shared" si="0"/>
        <v>4.8953488372093021</v>
      </c>
      <c r="H129">
        <f t="shared" si="0"/>
        <v>1.806201550387597</v>
      </c>
      <c r="I129">
        <f t="shared" si="0"/>
        <v>2.2894736842105261</v>
      </c>
      <c r="J129">
        <f t="shared" si="0"/>
        <v>2.7941176470588234</v>
      </c>
      <c r="K129">
        <f t="shared" si="0"/>
        <v>3.25</v>
      </c>
      <c r="L129">
        <f t="shared" si="0"/>
        <v>4.2083333333333339</v>
      </c>
      <c r="M129">
        <f t="shared" si="0"/>
        <v>5.3561643835616444</v>
      </c>
    </row>
    <row r="134" spans="2:13">
      <c r="B134" t="s">
        <v>165</v>
      </c>
    </row>
    <row r="135" spans="2:13">
      <c r="C135" t="s">
        <v>166</v>
      </c>
      <c r="F135" t="s">
        <v>166</v>
      </c>
      <c r="G135" t="s">
        <v>167</v>
      </c>
    </row>
    <row r="136" spans="2:13" ht="16">
      <c r="B136" s="2">
        <v>6</v>
      </c>
      <c r="C136">
        <f>AVERAGE(H123:H129)</f>
        <v>1.8652552550388892</v>
      </c>
      <c r="E136" t="s">
        <v>157</v>
      </c>
      <c r="F136">
        <f>AVERAGE(B123:B129)</f>
        <v>5.289630730743796</v>
      </c>
      <c r="G136">
        <f>(F136+10.974)/2.1458</f>
        <v>7.5792854556546727</v>
      </c>
    </row>
    <row r="137" spans="2:13" ht="16">
      <c r="B137" s="2">
        <v>6.3</v>
      </c>
      <c r="C137">
        <f>AVERAGE(I123:I129)</f>
        <v>2.3307400283117934</v>
      </c>
    </row>
    <row r="138" spans="2:13" ht="16">
      <c r="B138" s="2">
        <v>6.5</v>
      </c>
      <c r="C138">
        <f>AVERAGE(K123:K129)</f>
        <v>3.5219494786622314</v>
      </c>
      <c r="E138" t="s">
        <v>158</v>
      </c>
      <c r="F138">
        <f>AVERAGE(C123:G129)</f>
        <v>4.6751303374414928</v>
      </c>
      <c r="G138">
        <f>(F138+10.974)/2.1458</f>
        <v>7.2929118918079476</v>
      </c>
    </row>
    <row r="139" spans="2:13" ht="16">
      <c r="B139" s="2">
        <v>6.9</v>
      </c>
      <c r="C139">
        <f>AVERAGE(K123:K129)</f>
        <v>3.5219494786622314</v>
      </c>
    </row>
    <row r="140" spans="2:13" ht="16">
      <c r="B140" s="2">
        <v>7.17</v>
      </c>
      <c r="C140">
        <f>AVERAGE(L123:L129)</f>
        <v>4.1720101874818019</v>
      </c>
    </row>
    <row r="141" spans="2:13" ht="16">
      <c r="B141" s="2">
        <v>7.4</v>
      </c>
      <c r="C141">
        <f>AVERAGE(M123:M129)</f>
        <v>5.153154540204655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1"/>
  <sheetViews>
    <sheetView topLeftCell="A121" workbookViewId="0">
      <selection activeCell="G136" sqref="G136:G138"/>
    </sheetView>
  </sheetViews>
  <sheetFormatPr baseColWidth="10" defaultRowHeight="15" x14ac:dyDescent="0"/>
  <sheetData>
    <row r="1" spans="1:4">
      <c r="A1" t="s">
        <v>147</v>
      </c>
    </row>
    <row r="2" spans="1:4">
      <c r="A2" t="s">
        <v>1</v>
      </c>
    </row>
    <row r="3" spans="1:4">
      <c r="A3" t="s">
        <v>2</v>
      </c>
    </row>
    <row r="4" spans="1:4">
      <c r="A4" t="s">
        <v>3</v>
      </c>
    </row>
    <row r="5" spans="1:4">
      <c r="A5" t="s">
        <v>4</v>
      </c>
    </row>
    <row r="6" spans="1:4">
      <c r="A6" t="s">
        <v>5</v>
      </c>
    </row>
    <row r="7" spans="1:4">
      <c r="B7" t="s">
        <v>6</v>
      </c>
    </row>
    <row r="8" spans="1:4">
      <c r="B8" t="s">
        <v>7</v>
      </c>
    </row>
    <row r="9" spans="1:4">
      <c r="B9" t="s">
        <v>8</v>
      </c>
    </row>
    <row r="10" spans="1:4">
      <c r="B10" t="s">
        <v>9</v>
      </c>
    </row>
    <row r="11" spans="1:4">
      <c r="B11" t="s">
        <v>10</v>
      </c>
    </row>
    <row r="12" spans="1:4">
      <c r="B12" t="s">
        <v>11</v>
      </c>
    </row>
    <row r="13" spans="1:4">
      <c r="B13" t="s">
        <v>12</v>
      </c>
    </row>
    <row r="14" spans="1:4">
      <c r="B14" t="s">
        <v>13</v>
      </c>
      <c r="C14">
        <v>1</v>
      </c>
      <c r="D14">
        <v>2</v>
      </c>
    </row>
    <row r="16" spans="1:4">
      <c r="A16" t="s">
        <v>14</v>
      </c>
    </row>
    <row r="17" spans="1:13">
      <c r="B17">
        <v>1</v>
      </c>
      <c r="C17">
        <v>2</v>
      </c>
      <c r="D17">
        <v>3</v>
      </c>
      <c r="E17">
        <v>4</v>
      </c>
      <c r="F17">
        <v>5</v>
      </c>
      <c r="G17">
        <v>6</v>
      </c>
      <c r="H17">
        <v>7</v>
      </c>
      <c r="I17">
        <v>8</v>
      </c>
      <c r="J17">
        <v>9</v>
      </c>
      <c r="K17">
        <v>10</v>
      </c>
      <c r="L17">
        <v>11</v>
      </c>
      <c r="M17">
        <v>12</v>
      </c>
    </row>
    <row r="18" spans="1:13">
      <c r="A18" t="s">
        <v>15</v>
      </c>
      <c r="B18" t="s">
        <v>16</v>
      </c>
      <c r="C18" t="s">
        <v>17</v>
      </c>
      <c r="D18" t="s">
        <v>18</v>
      </c>
      <c r="E18" t="s">
        <v>19</v>
      </c>
      <c r="F18" t="s">
        <v>20</v>
      </c>
      <c r="G18" t="s">
        <v>21</v>
      </c>
      <c r="H18" t="s">
        <v>22</v>
      </c>
      <c r="I18" t="s">
        <v>23</v>
      </c>
      <c r="J18" t="s">
        <v>24</v>
      </c>
      <c r="K18" t="s">
        <v>25</v>
      </c>
      <c r="L18" t="s">
        <v>26</v>
      </c>
      <c r="M18" t="s">
        <v>27</v>
      </c>
    </row>
    <row r="19" spans="1:13">
      <c r="A19" t="s">
        <v>28</v>
      </c>
      <c r="B19" t="s">
        <v>29</v>
      </c>
      <c r="C19" t="s">
        <v>30</v>
      </c>
      <c r="D19" t="s">
        <v>31</v>
      </c>
      <c r="E19" t="s">
        <v>32</v>
      </c>
      <c r="F19" t="s">
        <v>33</v>
      </c>
      <c r="G19" t="s">
        <v>34</v>
      </c>
      <c r="H19" t="s">
        <v>35</v>
      </c>
      <c r="I19" t="s">
        <v>36</v>
      </c>
      <c r="J19" t="s">
        <v>37</v>
      </c>
      <c r="K19" t="s">
        <v>38</v>
      </c>
      <c r="L19" t="s">
        <v>39</v>
      </c>
      <c r="M19" t="s">
        <v>40</v>
      </c>
    </row>
    <row r="20" spans="1:13">
      <c r="A20" t="s">
        <v>41</v>
      </c>
      <c r="B20" t="s">
        <v>42</v>
      </c>
      <c r="C20" t="s">
        <v>43</v>
      </c>
      <c r="D20" t="s">
        <v>44</v>
      </c>
      <c r="E20" t="s">
        <v>45</v>
      </c>
      <c r="F20" t="s">
        <v>46</v>
      </c>
      <c r="G20" t="s">
        <v>47</v>
      </c>
      <c r="H20" t="s">
        <v>48</v>
      </c>
      <c r="I20" t="s">
        <v>49</v>
      </c>
      <c r="J20" t="s">
        <v>50</v>
      </c>
      <c r="K20" t="s">
        <v>51</v>
      </c>
      <c r="L20" t="s">
        <v>52</v>
      </c>
      <c r="M20" t="s">
        <v>53</v>
      </c>
    </row>
    <row r="21" spans="1:13">
      <c r="A21" t="s">
        <v>54</v>
      </c>
      <c r="B21" t="s">
        <v>55</v>
      </c>
      <c r="C21" t="s">
        <v>56</v>
      </c>
      <c r="D21" t="s">
        <v>57</v>
      </c>
      <c r="E21" t="s">
        <v>58</v>
      </c>
      <c r="F21" t="s">
        <v>59</v>
      </c>
      <c r="G21" t="s">
        <v>60</v>
      </c>
      <c r="H21" t="s">
        <v>61</v>
      </c>
      <c r="I21" t="s">
        <v>62</v>
      </c>
      <c r="J21" t="s">
        <v>63</v>
      </c>
      <c r="K21" t="s">
        <v>64</v>
      </c>
      <c r="L21" t="s">
        <v>65</v>
      </c>
      <c r="M21" t="s">
        <v>66</v>
      </c>
    </row>
    <row r="22" spans="1:13">
      <c r="A22" t="s">
        <v>67</v>
      </c>
      <c r="B22" t="s">
        <v>68</v>
      </c>
      <c r="C22" t="s">
        <v>69</v>
      </c>
      <c r="D22" t="s">
        <v>70</v>
      </c>
      <c r="E22" t="s">
        <v>71</v>
      </c>
      <c r="F22" t="s">
        <v>72</v>
      </c>
      <c r="G22" t="s">
        <v>73</v>
      </c>
      <c r="H22" t="s">
        <v>74</v>
      </c>
      <c r="I22" t="s">
        <v>75</v>
      </c>
      <c r="J22" t="s">
        <v>76</v>
      </c>
      <c r="K22" t="s">
        <v>77</v>
      </c>
      <c r="L22" t="s">
        <v>78</v>
      </c>
      <c r="M22" t="s">
        <v>79</v>
      </c>
    </row>
    <row r="23" spans="1:13">
      <c r="A23" t="s">
        <v>80</v>
      </c>
      <c r="B23" t="s">
        <v>81</v>
      </c>
      <c r="C23" t="s">
        <v>82</v>
      </c>
      <c r="D23" t="s">
        <v>83</v>
      </c>
      <c r="E23" t="s">
        <v>84</v>
      </c>
      <c r="F23" t="s">
        <v>85</v>
      </c>
      <c r="G23" t="s">
        <v>86</v>
      </c>
      <c r="H23" t="s">
        <v>87</v>
      </c>
      <c r="I23" t="s">
        <v>88</v>
      </c>
      <c r="J23" t="s">
        <v>89</v>
      </c>
      <c r="K23" t="s">
        <v>90</v>
      </c>
      <c r="L23" t="s">
        <v>91</v>
      </c>
      <c r="M23" t="s">
        <v>92</v>
      </c>
    </row>
    <row r="24" spans="1:13">
      <c r="A24" t="s">
        <v>93</v>
      </c>
      <c r="B24" t="s">
        <v>94</v>
      </c>
      <c r="C24" t="s">
        <v>95</v>
      </c>
      <c r="D24" t="s">
        <v>96</v>
      </c>
      <c r="E24" t="s">
        <v>97</v>
      </c>
      <c r="F24" t="s">
        <v>98</v>
      </c>
      <c r="G24" t="s">
        <v>99</v>
      </c>
      <c r="H24" t="s">
        <v>100</v>
      </c>
      <c r="I24" t="s">
        <v>101</v>
      </c>
      <c r="J24" t="s">
        <v>102</v>
      </c>
      <c r="K24" t="s">
        <v>103</v>
      </c>
      <c r="L24" t="s">
        <v>104</v>
      </c>
      <c r="M24" t="s">
        <v>105</v>
      </c>
    </row>
    <row r="25" spans="1:13">
      <c r="A25" t="s">
        <v>106</v>
      </c>
      <c r="B25" t="s">
        <v>107</v>
      </c>
      <c r="C25" t="s">
        <v>108</v>
      </c>
      <c r="D25" t="s">
        <v>109</v>
      </c>
      <c r="E25" t="s">
        <v>110</v>
      </c>
      <c r="F25" t="s">
        <v>111</v>
      </c>
      <c r="G25" t="s">
        <v>112</v>
      </c>
      <c r="H25" t="s">
        <v>113</v>
      </c>
      <c r="I25" t="s">
        <v>114</v>
      </c>
      <c r="J25" t="s">
        <v>115</v>
      </c>
      <c r="K25" t="s">
        <v>116</v>
      </c>
      <c r="L25" t="s">
        <v>117</v>
      </c>
      <c r="M25" t="s">
        <v>118</v>
      </c>
    </row>
    <row r="27" spans="1:13">
      <c r="A27" t="s">
        <v>119</v>
      </c>
    </row>
    <row r="28" spans="1:13">
      <c r="B28" t="s">
        <v>120</v>
      </c>
    </row>
    <row r="29" spans="1:13">
      <c r="C29" t="s">
        <v>121</v>
      </c>
    </row>
    <row r="30" spans="1:13">
      <c r="C30" t="s">
        <v>122</v>
      </c>
    </row>
    <row r="31" spans="1:13">
      <c r="C31" t="s">
        <v>123</v>
      </c>
    </row>
    <row r="32" spans="1:13">
      <c r="C32" t="s">
        <v>124</v>
      </c>
    </row>
    <row r="33" spans="2:4">
      <c r="C33" t="s">
        <v>125</v>
      </c>
    </row>
    <row r="34" spans="2:4">
      <c r="C34" t="s">
        <v>126</v>
      </c>
    </row>
    <row r="35" spans="2:4">
      <c r="C35" t="s">
        <v>127</v>
      </c>
    </row>
    <row r="36" spans="2:4">
      <c r="C36" t="s">
        <v>128</v>
      </c>
    </row>
    <row r="37" spans="2:4">
      <c r="C37" t="s">
        <v>129</v>
      </c>
    </row>
    <row r="38" spans="2:4">
      <c r="C38" t="s">
        <v>130</v>
      </c>
    </row>
    <row r="39" spans="2:4">
      <c r="D39" t="s">
        <v>131</v>
      </c>
    </row>
    <row r="40" spans="2:4">
      <c r="D40" t="s">
        <v>132</v>
      </c>
    </row>
    <row r="41" spans="2:4">
      <c r="D41" t="s">
        <v>133</v>
      </c>
    </row>
    <row r="42" spans="2:4">
      <c r="B42" t="s">
        <v>134</v>
      </c>
    </row>
    <row r="43" spans="2:4">
      <c r="C43" t="s">
        <v>121</v>
      </c>
    </row>
    <row r="44" spans="2:4">
      <c r="C44" t="s">
        <v>122</v>
      </c>
    </row>
    <row r="45" spans="2:4">
      <c r="C45" t="s">
        <v>123</v>
      </c>
    </row>
    <row r="46" spans="2:4">
      <c r="C46" t="s">
        <v>135</v>
      </c>
    </row>
    <row r="47" spans="2:4">
      <c r="C47" t="s">
        <v>125</v>
      </c>
    </row>
    <row r="48" spans="2:4">
      <c r="C48" t="s">
        <v>126</v>
      </c>
    </row>
    <row r="49" spans="1:13">
      <c r="C49" t="s">
        <v>127</v>
      </c>
    </row>
    <row r="50" spans="1:13">
      <c r="C50" t="s">
        <v>128</v>
      </c>
    </row>
    <row r="51" spans="1:13">
      <c r="C51" t="s">
        <v>129</v>
      </c>
    </row>
    <row r="52" spans="1:13">
      <c r="C52" t="s">
        <v>130</v>
      </c>
    </row>
    <row r="53" spans="1:13">
      <c r="D53" t="s">
        <v>131</v>
      </c>
    </row>
    <row r="54" spans="1:13">
      <c r="D54" t="s">
        <v>132</v>
      </c>
    </row>
    <row r="55" spans="1:13">
      <c r="D55" t="s">
        <v>133</v>
      </c>
    </row>
    <row r="57" spans="1:13">
      <c r="A57" t="s">
        <v>136</v>
      </c>
    </row>
    <row r="59" spans="1:13">
      <c r="A59" t="s">
        <v>148</v>
      </c>
    </row>
    <row r="61" spans="1:13">
      <c r="A61" t="s">
        <v>138</v>
      </c>
    </row>
    <row r="62" spans="1:13">
      <c r="A62" t="s">
        <v>139</v>
      </c>
    </row>
    <row r="63" spans="1:13">
      <c r="A63" t="s">
        <v>123</v>
      </c>
    </row>
    <row r="64" spans="1:13"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>
        <v>11</v>
      </c>
      <c r="M64">
        <v>12</v>
      </c>
    </row>
    <row r="65" spans="1:13">
      <c r="A65" t="s">
        <v>15</v>
      </c>
      <c r="B65">
        <v>0.38600000000000001</v>
      </c>
      <c r="C65">
        <v>0.41899999999999998</v>
      </c>
      <c r="D65">
        <v>0.41899999999999998</v>
      </c>
      <c r="E65">
        <v>0.41499999999999998</v>
      </c>
      <c r="F65">
        <v>0.43</v>
      </c>
      <c r="G65">
        <v>0.39200000000000002</v>
      </c>
      <c r="H65">
        <v>0.216</v>
      </c>
      <c r="I65">
        <v>0.252</v>
      </c>
      <c r="J65">
        <v>0.26</v>
      </c>
      <c r="K65">
        <v>0.36499999999999999</v>
      </c>
      <c r="L65">
        <v>0.32800000000000001</v>
      </c>
      <c r="M65">
        <v>0.378</v>
      </c>
    </row>
    <row r="66" spans="1:13">
      <c r="A66" t="s">
        <v>28</v>
      </c>
      <c r="B66">
        <v>0.374</v>
      </c>
      <c r="C66">
        <v>0.249</v>
      </c>
      <c r="D66">
        <v>0.40600000000000003</v>
      </c>
      <c r="E66">
        <v>0.55800000000000005</v>
      </c>
      <c r="F66">
        <v>0.41399999999999998</v>
      </c>
      <c r="G66">
        <v>0.40300000000000002</v>
      </c>
      <c r="H66">
        <v>0.223</v>
      </c>
      <c r="I66">
        <v>0.23499999999999999</v>
      </c>
      <c r="J66">
        <v>0.27800000000000002</v>
      </c>
      <c r="K66">
        <v>0.28899999999999998</v>
      </c>
      <c r="L66">
        <v>0.30399999999999999</v>
      </c>
      <c r="M66">
        <v>0.38600000000000001</v>
      </c>
    </row>
    <row r="67" spans="1:13">
      <c r="A67" t="s">
        <v>41</v>
      </c>
      <c r="B67">
        <v>0.41199999999999998</v>
      </c>
      <c r="C67">
        <v>0.433</v>
      </c>
      <c r="D67">
        <v>0.40400000000000003</v>
      </c>
      <c r="E67">
        <v>0.42899999999999999</v>
      </c>
      <c r="F67">
        <v>0.442</v>
      </c>
      <c r="G67">
        <v>0.442</v>
      </c>
      <c r="H67">
        <v>0.19700000000000001</v>
      </c>
      <c r="I67">
        <v>0.216</v>
      </c>
      <c r="J67">
        <v>0.29199999999999998</v>
      </c>
      <c r="K67">
        <v>0.34599999999999997</v>
      </c>
      <c r="L67">
        <v>0.33600000000000002</v>
      </c>
      <c r="M67">
        <v>0.40500000000000003</v>
      </c>
    </row>
    <row r="68" spans="1:13">
      <c r="A68" t="s">
        <v>54</v>
      </c>
      <c r="B68">
        <v>0.36599999999999999</v>
      </c>
      <c r="C68">
        <v>0.40799999999999997</v>
      </c>
      <c r="D68">
        <v>0.39600000000000002</v>
      </c>
      <c r="E68">
        <v>0.38300000000000001</v>
      </c>
      <c r="F68">
        <v>0.42</v>
      </c>
      <c r="G68">
        <v>0.38200000000000001</v>
      </c>
      <c r="H68">
        <v>0.20499999999999999</v>
      </c>
      <c r="I68">
        <v>0.24399999999999999</v>
      </c>
      <c r="J68">
        <v>0.27</v>
      </c>
      <c r="K68">
        <v>0.29799999999999999</v>
      </c>
      <c r="L68">
        <v>0.312</v>
      </c>
      <c r="M68">
        <v>0.375</v>
      </c>
    </row>
    <row r="69" spans="1:13">
      <c r="A69" t="s">
        <v>67</v>
      </c>
      <c r="B69">
        <v>0.39</v>
      </c>
      <c r="C69">
        <v>0.39300000000000002</v>
      </c>
      <c r="D69">
        <v>0.39800000000000002</v>
      </c>
      <c r="E69">
        <v>0.39600000000000002</v>
      </c>
      <c r="F69">
        <v>0.41499999999999998</v>
      </c>
      <c r="G69">
        <v>0.36799999999999999</v>
      </c>
      <c r="H69">
        <v>0.223</v>
      </c>
      <c r="I69">
        <v>0.251</v>
      </c>
      <c r="J69">
        <v>0.22500000000000001</v>
      </c>
      <c r="K69">
        <v>0.28799999999999998</v>
      </c>
      <c r="L69">
        <v>0.29899999999999999</v>
      </c>
      <c r="M69">
        <v>0.36499999999999999</v>
      </c>
    </row>
    <row r="70" spans="1:13">
      <c r="A70" t="s">
        <v>80</v>
      </c>
      <c r="B70">
        <v>0.42499999999999999</v>
      </c>
      <c r="C70">
        <v>0.40799999999999997</v>
      </c>
      <c r="D70">
        <v>0.41099999999999998</v>
      </c>
      <c r="E70">
        <v>0.38400000000000001</v>
      </c>
      <c r="F70">
        <v>0.373</v>
      </c>
      <c r="G70">
        <v>0.4</v>
      </c>
      <c r="H70">
        <v>0.24</v>
      </c>
      <c r="I70">
        <v>0.25</v>
      </c>
      <c r="J70">
        <v>0.28499999999999998</v>
      </c>
      <c r="K70">
        <v>0.313</v>
      </c>
      <c r="L70">
        <v>0.32900000000000001</v>
      </c>
      <c r="M70">
        <v>0.38100000000000001</v>
      </c>
    </row>
    <row r="71" spans="1:13">
      <c r="A71" t="s">
        <v>93</v>
      </c>
      <c r="B71">
        <v>0.39</v>
      </c>
      <c r="C71">
        <v>0.42599999999999999</v>
      </c>
      <c r="D71">
        <v>0.36399999999999999</v>
      </c>
      <c r="E71">
        <v>0.40699999999999997</v>
      </c>
      <c r="F71">
        <v>0.39200000000000002</v>
      </c>
      <c r="G71">
        <v>0.41699999999999998</v>
      </c>
      <c r="H71">
        <v>0.23</v>
      </c>
      <c r="I71">
        <v>0.25900000000000001</v>
      </c>
      <c r="J71">
        <v>0.28699999999999998</v>
      </c>
      <c r="K71">
        <v>0.3</v>
      </c>
      <c r="L71">
        <v>0.29499999999999998</v>
      </c>
      <c r="M71">
        <v>0.39200000000000002</v>
      </c>
    </row>
    <row r="72" spans="1:13">
      <c r="A72" t="s">
        <v>106</v>
      </c>
      <c r="B72">
        <v>0.379</v>
      </c>
      <c r="C72">
        <v>0.39400000000000002</v>
      </c>
      <c r="D72">
        <v>0.36299999999999999</v>
      </c>
      <c r="E72">
        <v>0.42</v>
      </c>
      <c r="F72">
        <v>0.42499999999999999</v>
      </c>
      <c r="G72">
        <v>0.4</v>
      </c>
      <c r="H72">
        <v>0.161</v>
      </c>
      <c r="I72">
        <v>0.23599999999999999</v>
      </c>
      <c r="J72">
        <v>0.29699999999999999</v>
      </c>
      <c r="K72">
        <v>0.35199999999999998</v>
      </c>
      <c r="L72">
        <v>0.32100000000000001</v>
      </c>
      <c r="M72">
        <v>0.42099999999999999</v>
      </c>
    </row>
    <row r="74" spans="1:13">
      <c r="A74" t="s">
        <v>140</v>
      </c>
    </row>
    <row r="75" spans="1:13">
      <c r="A75" t="s">
        <v>123</v>
      </c>
    </row>
    <row r="76" spans="1:13">
      <c r="B76">
        <v>1</v>
      </c>
      <c r="C76">
        <v>2</v>
      </c>
      <c r="D76">
        <v>3</v>
      </c>
      <c r="E76">
        <v>4</v>
      </c>
      <c r="F76">
        <v>5</v>
      </c>
      <c r="G76">
        <v>6</v>
      </c>
      <c r="H76">
        <v>7</v>
      </c>
      <c r="I76">
        <v>8</v>
      </c>
      <c r="J76">
        <v>9</v>
      </c>
      <c r="K76">
        <v>10</v>
      </c>
      <c r="L76">
        <v>11</v>
      </c>
      <c r="M76">
        <v>12</v>
      </c>
    </row>
    <row r="77" spans="1:13">
      <c r="A77" t="s">
        <v>15</v>
      </c>
      <c r="B77">
        <v>8.4000000000000005E-2</v>
      </c>
      <c r="C77">
        <v>8.3000000000000004E-2</v>
      </c>
      <c r="D77">
        <v>9.5000000000000001E-2</v>
      </c>
      <c r="E77">
        <v>8.5999999999999993E-2</v>
      </c>
      <c r="F77">
        <v>8.7999999999999995E-2</v>
      </c>
      <c r="G77">
        <v>8.4000000000000005E-2</v>
      </c>
      <c r="H77">
        <v>0.109</v>
      </c>
      <c r="I77">
        <v>0.114</v>
      </c>
      <c r="J77">
        <v>9.1999999999999998E-2</v>
      </c>
      <c r="K77">
        <v>9.2999999999999999E-2</v>
      </c>
      <c r="L77">
        <v>7.6999999999999999E-2</v>
      </c>
      <c r="M77">
        <v>7.1999999999999995E-2</v>
      </c>
    </row>
    <row r="78" spans="1:13">
      <c r="A78" t="s">
        <v>28</v>
      </c>
      <c r="B78">
        <v>7.1999999999999995E-2</v>
      </c>
      <c r="C78">
        <v>4.5999999999999999E-2</v>
      </c>
      <c r="D78">
        <v>8.4000000000000005E-2</v>
      </c>
      <c r="E78">
        <v>0.245</v>
      </c>
      <c r="F78">
        <v>8.8999999999999996E-2</v>
      </c>
      <c r="G78">
        <v>8.2000000000000003E-2</v>
      </c>
      <c r="H78">
        <v>0.123</v>
      </c>
      <c r="I78">
        <v>0.105</v>
      </c>
      <c r="J78">
        <v>0.10199999999999999</v>
      </c>
      <c r="K78">
        <v>8.2000000000000003E-2</v>
      </c>
      <c r="L78">
        <v>7.2999999999999995E-2</v>
      </c>
      <c r="M78">
        <v>6.7000000000000004E-2</v>
      </c>
    </row>
    <row r="79" spans="1:13">
      <c r="A79" t="s">
        <v>41</v>
      </c>
      <c r="B79">
        <v>7.2999999999999995E-2</v>
      </c>
      <c r="C79">
        <v>8.5000000000000006E-2</v>
      </c>
      <c r="D79">
        <v>8.8999999999999996E-2</v>
      </c>
      <c r="E79">
        <v>9.7000000000000003E-2</v>
      </c>
      <c r="F79">
        <v>9.0999999999999998E-2</v>
      </c>
      <c r="G79">
        <v>9.6000000000000002E-2</v>
      </c>
      <c r="H79">
        <v>9.4E-2</v>
      </c>
      <c r="I79">
        <v>9.1999999999999998E-2</v>
      </c>
      <c r="J79">
        <v>0.10199999999999999</v>
      </c>
      <c r="K79">
        <v>9.6000000000000002E-2</v>
      </c>
      <c r="L79">
        <v>8.2000000000000003E-2</v>
      </c>
      <c r="M79">
        <v>7.8E-2</v>
      </c>
    </row>
    <row r="80" spans="1:13">
      <c r="A80" t="s">
        <v>54</v>
      </c>
      <c r="B80">
        <v>6.5000000000000002E-2</v>
      </c>
      <c r="C80">
        <v>8.8999999999999996E-2</v>
      </c>
      <c r="D80">
        <v>8.5999999999999993E-2</v>
      </c>
      <c r="E80">
        <v>8.4000000000000005E-2</v>
      </c>
      <c r="F80">
        <v>8.7999999999999995E-2</v>
      </c>
      <c r="G80">
        <v>8.6999999999999994E-2</v>
      </c>
      <c r="H80">
        <v>0.111</v>
      </c>
      <c r="I80">
        <v>9.7000000000000003E-2</v>
      </c>
      <c r="J80">
        <v>9.2999999999999999E-2</v>
      </c>
      <c r="K80">
        <v>8.5999999999999993E-2</v>
      </c>
      <c r="L80">
        <v>7.3999999999999996E-2</v>
      </c>
      <c r="M80">
        <v>7.4999999999999997E-2</v>
      </c>
    </row>
    <row r="81" spans="1:13">
      <c r="A81" t="s">
        <v>67</v>
      </c>
      <c r="B81">
        <v>7.0999999999999994E-2</v>
      </c>
      <c r="C81">
        <v>8.5999999999999993E-2</v>
      </c>
      <c r="D81">
        <v>8.7999999999999995E-2</v>
      </c>
      <c r="E81">
        <v>8.1000000000000003E-2</v>
      </c>
      <c r="F81">
        <v>8.5000000000000006E-2</v>
      </c>
      <c r="G81">
        <v>0.08</v>
      </c>
      <c r="H81">
        <v>0.124</v>
      </c>
      <c r="I81">
        <v>0.104</v>
      </c>
      <c r="J81">
        <v>0.08</v>
      </c>
      <c r="K81">
        <v>8.4000000000000005E-2</v>
      </c>
      <c r="L81">
        <v>7.0999999999999994E-2</v>
      </c>
      <c r="M81">
        <v>7.4999999999999997E-2</v>
      </c>
    </row>
    <row r="82" spans="1:13">
      <c r="A82" t="s">
        <v>80</v>
      </c>
      <c r="B82">
        <v>0.08</v>
      </c>
      <c r="C82">
        <v>0.09</v>
      </c>
      <c r="D82">
        <v>8.8999999999999996E-2</v>
      </c>
      <c r="E82">
        <v>8.5000000000000006E-2</v>
      </c>
      <c r="F82">
        <v>7.8E-2</v>
      </c>
      <c r="G82">
        <v>8.5000000000000006E-2</v>
      </c>
      <c r="H82">
        <v>0.13400000000000001</v>
      </c>
      <c r="I82">
        <v>0.109</v>
      </c>
      <c r="J82">
        <v>0.10199999999999999</v>
      </c>
      <c r="K82">
        <v>8.6999999999999994E-2</v>
      </c>
      <c r="L82">
        <v>8.1000000000000003E-2</v>
      </c>
      <c r="M82">
        <v>7.3999999999999996E-2</v>
      </c>
    </row>
    <row r="83" spans="1:13">
      <c r="A83" t="s">
        <v>93</v>
      </c>
      <c r="B83">
        <v>7.1999999999999995E-2</v>
      </c>
      <c r="C83">
        <v>9.1999999999999998E-2</v>
      </c>
      <c r="D83">
        <v>0.08</v>
      </c>
      <c r="E83">
        <v>9.5000000000000001E-2</v>
      </c>
      <c r="F83">
        <v>0.09</v>
      </c>
      <c r="G83">
        <v>9.7000000000000003E-2</v>
      </c>
      <c r="H83">
        <v>0.12</v>
      </c>
      <c r="I83">
        <v>0.11700000000000001</v>
      </c>
      <c r="J83">
        <v>0.10100000000000001</v>
      </c>
      <c r="K83">
        <v>8.4000000000000005E-2</v>
      </c>
      <c r="L83">
        <v>7.5999999999999998E-2</v>
      </c>
      <c r="M83">
        <v>7.6999999999999999E-2</v>
      </c>
    </row>
    <row r="84" spans="1:13">
      <c r="A84" t="s">
        <v>106</v>
      </c>
      <c r="B84">
        <v>7.8E-2</v>
      </c>
      <c r="C84">
        <v>9.1999999999999998E-2</v>
      </c>
      <c r="D84">
        <v>8.5000000000000006E-2</v>
      </c>
      <c r="E84">
        <v>8.1000000000000003E-2</v>
      </c>
      <c r="F84">
        <v>0.10199999999999999</v>
      </c>
      <c r="G84">
        <v>0.09</v>
      </c>
      <c r="H84">
        <v>9.8000000000000004E-2</v>
      </c>
      <c r="I84">
        <v>0.10100000000000001</v>
      </c>
      <c r="J84">
        <v>0.106</v>
      </c>
      <c r="K84">
        <v>9.4E-2</v>
      </c>
      <c r="L84">
        <v>7.4999999999999997E-2</v>
      </c>
      <c r="M84">
        <v>8.2000000000000003E-2</v>
      </c>
    </row>
    <row r="86" spans="1:13">
      <c r="A86" t="s">
        <v>141</v>
      </c>
    </row>
    <row r="87" spans="1:13">
      <c r="A87" t="s">
        <v>139</v>
      </c>
    </row>
    <row r="88" spans="1:13">
      <c r="D88" t="s">
        <v>131</v>
      </c>
    </row>
    <row r="89" spans="1:13">
      <c r="D89" t="s">
        <v>132</v>
      </c>
    </row>
    <row r="90" spans="1:13">
      <c r="D90" t="s">
        <v>133</v>
      </c>
    </row>
    <row r="92" spans="1:13">
      <c r="A92" t="s">
        <v>142</v>
      </c>
    </row>
    <row r="93" spans="1:13">
      <c r="B93">
        <v>1</v>
      </c>
      <c r="C93">
        <v>2</v>
      </c>
      <c r="D93">
        <v>3</v>
      </c>
      <c r="E93">
        <v>4</v>
      </c>
      <c r="F93">
        <v>5</v>
      </c>
      <c r="G93">
        <v>6</v>
      </c>
      <c r="H93">
        <v>7</v>
      </c>
      <c r="I93">
        <v>8</v>
      </c>
      <c r="J93">
        <v>9</v>
      </c>
      <c r="K93">
        <v>10</v>
      </c>
      <c r="L93">
        <v>11</v>
      </c>
      <c r="M93">
        <v>12</v>
      </c>
    </row>
    <row r="94" spans="1:13">
      <c r="A94" t="s">
        <v>15</v>
      </c>
      <c r="B94">
        <v>0.39</v>
      </c>
      <c r="C94">
        <v>0.42</v>
      </c>
      <c r="D94">
        <v>0.42</v>
      </c>
      <c r="E94">
        <v>0.41</v>
      </c>
      <c r="F94">
        <v>0.43</v>
      </c>
      <c r="G94">
        <v>0.39</v>
      </c>
      <c r="H94">
        <v>0.22</v>
      </c>
      <c r="I94">
        <v>0.25</v>
      </c>
      <c r="J94">
        <v>0.26</v>
      </c>
      <c r="K94">
        <v>0.36</v>
      </c>
      <c r="L94">
        <v>0.33</v>
      </c>
      <c r="M94">
        <v>0.38</v>
      </c>
    </row>
    <row r="95" spans="1:13">
      <c r="A95" t="s">
        <v>28</v>
      </c>
      <c r="B95">
        <v>0.37</v>
      </c>
      <c r="C95">
        <v>0.25</v>
      </c>
      <c r="D95">
        <v>0.41</v>
      </c>
      <c r="E95">
        <v>0.56000000000000005</v>
      </c>
      <c r="F95">
        <v>0.41</v>
      </c>
      <c r="G95">
        <v>0.4</v>
      </c>
      <c r="H95">
        <v>0.22</v>
      </c>
      <c r="I95">
        <v>0.24</v>
      </c>
      <c r="J95">
        <v>0.28000000000000003</v>
      </c>
      <c r="K95">
        <v>0.28999999999999998</v>
      </c>
      <c r="L95">
        <v>0.3</v>
      </c>
      <c r="M95">
        <v>0.39</v>
      </c>
    </row>
    <row r="96" spans="1:13">
      <c r="A96" t="s">
        <v>41</v>
      </c>
      <c r="B96">
        <v>0.41</v>
      </c>
      <c r="C96">
        <v>0.43</v>
      </c>
      <c r="D96">
        <v>0.4</v>
      </c>
      <c r="E96">
        <v>0.43</v>
      </c>
      <c r="F96">
        <v>0.44</v>
      </c>
      <c r="G96">
        <v>0.44</v>
      </c>
      <c r="H96">
        <v>0.2</v>
      </c>
      <c r="I96">
        <v>0.22</v>
      </c>
      <c r="J96">
        <v>0.28999999999999998</v>
      </c>
      <c r="K96">
        <v>0.35</v>
      </c>
      <c r="L96">
        <v>0.34</v>
      </c>
      <c r="M96">
        <v>0.4</v>
      </c>
    </row>
    <row r="97" spans="1:13">
      <c r="A97" t="s">
        <v>54</v>
      </c>
      <c r="B97">
        <v>0.37</v>
      </c>
      <c r="C97">
        <v>0.41</v>
      </c>
      <c r="D97">
        <v>0.4</v>
      </c>
      <c r="E97">
        <v>0.38</v>
      </c>
      <c r="F97">
        <v>0.42</v>
      </c>
      <c r="G97">
        <v>0.38</v>
      </c>
      <c r="H97">
        <v>0.21</v>
      </c>
      <c r="I97">
        <v>0.24</v>
      </c>
      <c r="J97">
        <v>0.27</v>
      </c>
      <c r="K97">
        <v>0.3</v>
      </c>
      <c r="L97">
        <v>0.31</v>
      </c>
      <c r="M97">
        <v>0.38</v>
      </c>
    </row>
    <row r="98" spans="1:13">
      <c r="A98" t="s">
        <v>67</v>
      </c>
      <c r="B98">
        <v>0.39</v>
      </c>
      <c r="C98">
        <v>0.39</v>
      </c>
      <c r="D98">
        <v>0.4</v>
      </c>
      <c r="E98">
        <v>0.4</v>
      </c>
      <c r="F98">
        <v>0.41</v>
      </c>
      <c r="G98">
        <v>0.37</v>
      </c>
      <c r="H98">
        <v>0.22</v>
      </c>
      <c r="I98">
        <v>0.25</v>
      </c>
      <c r="J98">
        <v>0.22</v>
      </c>
      <c r="K98">
        <v>0.28999999999999998</v>
      </c>
      <c r="L98">
        <v>0.3</v>
      </c>
      <c r="M98">
        <v>0.36</v>
      </c>
    </row>
    <row r="99" spans="1:13">
      <c r="A99" t="s">
        <v>80</v>
      </c>
      <c r="B99">
        <v>0.43</v>
      </c>
      <c r="C99">
        <v>0.41</v>
      </c>
      <c r="D99">
        <v>0.41</v>
      </c>
      <c r="E99">
        <v>0.38</v>
      </c>
      <c r="F99">
        <v>0.37</v>
      </c>
      <c r="G99">
        <v>0.4</v>
      </c>
      <c r="H99">
        <v>0.24</v>
      </c>
      <c r="I99">
        <v>0.25</v>
      </c>
      <c r="J99">
        <v>0.28000000000000003</v>
      </c>
      <c r="K99">
        <v>0.31</v>
      </c>
      <c r="L99">
        <v>0.33</v>
      </c>
      <c r="M99">
        <v>0.38</v>
      </c>
    </row>
    <row r="100" spans="1:13">
      <c r="A100" t="s">
        <v>93</v>
      </c>
      <c r="B100">
        <v>0.39</v>
      </c>
      <c r="C100">
        <v>0.43</v>
      </c>
      <c r="D100">
        <v>0.36</v>
      </c>
      <c r="E100">
        <v>0.41</v>
      </c>
      <c r="F100">
        <v>0.39</v>
      </c>
      <c r="G100">
        <v>0.42</v>
      </c>
      <c r="H100">
        <v>0.23</v>
      </c>
      <c r="I100">
        <v>0.26</v>
      </c>
      <c r="J100">
        <v>0.28999999999999998</v>
      </c>
      <c r="K100">
        <v>0.3</v>
      </c>
      <c r="L100">
        <v>0.3</v>
      </c>
      <c r="M100">
        <v>0.39</v>
      </c>
    </row>
    <row r="101" spans="1:13">
      <c r="A101" t="s">
        <v>106</v>
      </c>
      <c r="B101">
        <v>0.38</v>
      </c>
      <c r="C101">
        <v>0.39</v>
      </c>
      <c r="D101">
        <v>0.36</v>
      </c>
      <c r="E101">
        <v>0.42</v>
      </c>
      <c r="F101">
        <v>0.43</v>
      </c>
      <c r="G101">
        <v>0.4</v>
      </c>
      <c r="H101">
        <v>0.16</v>
      </c>
      <c r="I101">
        <v>0.24</v>
      </c>
      <c r="J101">
        <v>0.3</v>
      </c>
      <c r="K101">
        <v>0.35</v>
      </c>
      <c r="L101">
        <v>0.32</v>
      </c>
      <c r="M101">
        <v>0.42</v>
      </c>
    </row>
    <row r="103" spans="1:13">
      <c r="A103" t="s">
        <v>140</v>
      </c>
    </row>
    <row r="104" spans="1:13">
      <c r="D104" t="s">
        <v>131</v>
      </c>
    </row>
    <row r="105" spans="1:13">
      <c r="D105" t="s">
        <v>132</v>
      </c>
    </row>
    <row r="106" spans="1:13">
      <c r="D106" t="s">
        <v>133</v>
      </c>
    </row>
    <row r="108" spans="1:13">
      <c r="A108" t="s">
        <v>142</v>
      </c>
    </row>
    <row r="109" spans="1:13">
      <c r="B109">
        <v>1</v>
      </c>
      <c r="C109">
        <v>2</v>
      </c>
      <c r="D109">
        <v>3</v>
      </c>
      <c r="E109">
        <v>4</v>
      </c>
      <c r="F109">
        <v>5</v>
      </c>
      <c r="G109">
        <v>6</v>
      </c>
      <c r="H109">
        <v>7</v>
      </c>
      <c r="I109">
        <v>8</v>
      </c>
      <c r="J109">
        <v>9</v>
      </c>
      <c r="K109">
        <v>10</v>
      </c>
      <c r="L109">
        <v>11</v>
      </c>
      <c r="M109">
        <v>12</v>
      </c>
    </row>
    <row r="110" spans="1:13">
      <c r="A110" t="s">
        <v>15</v>
      </c>
      <c r="B110">
        <v>0.08</v>
      </c>
      <c r="C110">
        <v>0.08</v>
      </c>
      <c r="D110">
        <v>0.1</v>
      </c>
      <c r="E110">
        <v>0.09</v>
      </c>
      <c r="F110">
        <v>0.09</v>
      </c>
      <c r="G110">
        <v>0.08</v>
      </c>
      <c r="H110">
        <v>0.11</v>
      </c>
      <c r="I110">
        <v>0.11</v>
      </c>
      <c r="J110">
        <v>0.09</v>
      </c>
      <c r="K110">
        <v>0.09</v>
      </c>
      <c r="L110">
        <v>0.08</v>
      </c>
      <c r="M110">
        <v>7.0000000000000007E-2</v>
      </c>
    </row>
    <row r="111" spans="1:13">
      <c r="A111" t="s">
        <v>28</v>
      </c>
      <c r="B111">
        <v>7.0000000000000007E-2</v>
      </c>
      <c r="C111">
        <v>0.05</v>
      </c>
      <c r="D111">
        <v>0.08</v>
      </c>
      <c r="E111">
        <v>0.25</v>
      </c>
      <c r="F111">
        <v>0.09</v>
      </c>
      <c r="G111">
        <v>0.08</v>
      </c>
      <c r="H111">
        <v>0.12</v>
      </c>
      <c r="I111">
        <v>0.11</v>
      </c>
      <c r="J111">
        <v>0.1</v>
      </c>
      <c r="K111">
        <v>0.08</v>
      </c>
      <c r="L111">
        <v>7.0000000000000007E-2</v>
      </c>
      <c r="M111">
        <v>7.0000000000000007E-2</v>
      </c>
    </row>
    <row r="112" spans="1:13">
      <c r="A112" t="s">
        <v>41</v>
      </c>
      <c r="B112">
        <v>7.0000000000000007E-2</v>
      </c>
      <c r="C112">
        <v>0.08</v>
      </c>
      <c r="D112">
        <v>0.09</v>
      </c>
      <c r="E112">
        <v>0.1</v>
      </c>
      <c r="F112">
        <v>0.09</v>
      </c>
      <c r="G112">
        <v>0.1</v>
      </c>
      <c r="H112">
        <v>0.09</v>
      </c>
      <c r="I112">
        <v>0.09</v>
      </c>
      <c r="J112">
        <v>0.1</v>
      </c>
      <c r="K112">
        <v>0.1</v>
      </c>
      <c r="L112">
        <v>0.08</v>
      </c>
      <c r="M112">
        <v>0.08</v>
      </c>
    </row>
    <row r="113" spans="1:13">
      <c r="A113" t="s">
        <v>54</v>
      </c>
      <c r="B113">
        <v>0.06</v>
      </c>
      <c r="C113">
        <v>0.09</v>
      </c>
      <c r="D113">
        <v>0.09</v>
      </c>
      <c r="E113">
        <v>0.08</v>
      </c>
      <c r="F113">
        <v>0.09</v>
      </c>
      <c r="G113">
        <v>0.09</v>
      </c>
      <c r="H113">
        <v>0.11</v>
      </c>
      <c r="I113">
        <v>0.1</v>
      </c>
      <c r="J113">
        <v>0.09</v>
      </c>
      <c r="K113">
        <v>0.09</v>
      </c>
      <c r="L113">
        <v>7.0000000000000007E-2</v>
      </c>
      <c r="M113">
        <v>7.0000000000000007E-2</v>
      </c>
    </row>
    <row r="114" spans="1:13">
      <c r="A114" t="s">
        <v>67</v>
      </c>
      <c r="B114">
        <v>7.0000000000000007E-2</v>
      </c>
      <c r="C114">
        <v>0.09</v>
      </c>
      <c r="D114">
        <v>0.09</v>
      </c>
      <c r="E114">
        <v>0.08</v>
      </c>
      <c r="F114">
        <v>0.09</v>
      </c>
      <c r="G114">
        <v>0.08</v>
      </c>
      <c r="H114">
        <v>0.12</v>
      </c>
      <c r="I114">
        <v>0.1</v>
      </c>
      <c r="J114">
        <v>0.08</v>
      </c>
      <c r="K114">
        <v>0.08</v>
      </c>
      <c r="L114">
        <v>7.0000000000000007E-2</v>
      </c>
      <c r="M114">
        <v>0.08</v>
      </c>
    </row>
    <row r="115" spans="1:13">
      <c r="A115" t="s">
        <v>80</v>
      </c>
      <c r="B115">
        <v>0.08</v>
      </c>
      <c r="C115">
        <v>0.09</v>
      </c>
      <c r="D115">
        <v>0.09</v>
      </c>
      <c r="E115">
        <v>0.09</v>
      </c>
      <c r="F115">
        <v>0.08</v>
      </c>
      <c r="G115">
        <v>0.09</v>
      </c>
      <c r="H115">
        <v>0.13</v>
      </c>
      <c r="I115">
        <v>0.11</v>
      </c>
      <c r="J115">
        <v>0.1</v>
      </c>
      <c r="K115">
        <v>0.09</v>
      </c>
      <c r="L115">
        <v>0.08</v>
      </c>
      <c r="M115">
        <v>7.0000000000000007E-2</v>
      </c>
    </row>
    <row r="116" spans="1:13">
      <c r="A116" t="s">
        <v>93</v>
      </c>
      <c r="B116">
        <v>7.0000000000000007E-2</v>
      </c>
      <c r="C116">
        <v>0.09</v>
      </c>
      <c r="D116">
        <v>0.08</v>
      </c>
      <c r="E116">
        <v>0.09</v>
      </c>
      <c r="F116">
        <v>0.09</v>
      </c>
      <c r="G116">
        <v>0.1</v>
      </c>
      <c r="H116">
        <v>0.12</v>
      </c>
      <c r="I116">
        <v>0.12</v>
      </c>
      <c r="J116">
        <v>0.1</v>
      </c>
      <c r="K116">
        <v>0.08</v>
      </c>
      <c r="L116">
        <v>0.08</v>
      </c>
      <c r="M116">
        <v>0.08</v>
      </c>
    </row>
    <row r="117" spans="1:13">
      <c r="A117" t="s">
        <v>106</v>
      </c>
      <c r="B117">
        <v>0.08</v>
      </c>
      <c r="C117">
        <v>0.09</v>
      </c>
      <c r="D117">
        <v>0.08</v>
      </c>
      <c r="E117">
        <v>0.08</v>
      </c>
      <c r="F117">
        <v>0.1</v>
      </c>
      <c r="G117">
        <v>0.09</v>
      </c>
      <c r="H117">
        <v>0.1</v>
      </c>
      <c r="I117">
        <v>0.1</v>
      </c>
      <c r="J117">
        <v>0.11</v>
      </c>
      <c r="K117">
        <v>0.09</v>
      </c>
      <c r="L117">
        <v>7.0000000000000007E-2</v>
      </c>
      <c r="M117">
        <v>0.08</v>
      </c>
    </row>
    <row r="121" spans="1:13">
      <c r="B121" s="1" t="s">
        <v>157</v>
      </c>
      <c r="C121" s="1" t="s">
        <v>158</v>
      </c>
      <c r="D121" s="1" t="s">
        <v>158</v>
      </c>
      <c r="E121" s="1" t="s">
        <v>158</v>
      </c>
      <c r="F121" s="1" t="s">
        <v>158</v>
      </c>
      <c r="G121" s="1" t="s">
        <v>158</v>
      </c>
      <c r="H121" s="1" t="s">
        <v>159</v>
      </c>
      <c r="I121" s="1" t="s">
        <v>160</v>
      </c>
      <c r="J121" s="1" t="s">
        <v>161</v>
      </c>
      <c r="K121" s="1" t="s">
        <v>162</v>
      </c>
      <c r="L121" s="1" t="s">
        <v>163</v>
      </c>
      <c r="M121" s="1" t="s">
        <v>164</v>
      </c>
    </row>
    <row r="122" spans="1:13">
      <c r="B122">
        <v>1</v>
      </c>
      <c r="C122">
        <v>2</v>
      </c>
      <c r="D122">
        <v>3</v>
      </c>
      <c r="E122">
        <v>4</v>
      </c>
      <c r="F122">
        <v>5</v>
      </c>
      <c r="G122">
        <v>6</v>
      </c>
      <c r="H122">
        <v>7</v>
      </c>
      <c r="I122">
        <v>8</v>
      </c>
      <c r="J122">
        <v>9</v>
      </c>
      <c r="K122">
        <v>10</v>
      </c>
      <c r="L122">
        <v>11</v>
      </c>
      <c r="M122">
        <v>12</v>
      </c>
    </row>
    <row r="123" spans="1:13">
      <c r="B123">
        <f t="shared" ref="B123:M129" si="0">(B65-$N$73)/(B77-$N$85)</f>
        <v>4.5952380952380949</v>
      </c>
      <c r="C123">
        <f t="shared" si="0"/>
        <v>5.0481927710843371</v>
      </c>
      <c r="D123">
        <f t="shared" si="0"/>
        <v>4.4105263157894736</v>
      </c>
      <c r="E123">
        <f t="shared" si="0"/>
        <v>4.8255813953488378</v>
      </c>
      <c r="F123">
        <f t="shared" si="0"/>
        <v>4.8863636363636367</v>
      </c>
      <c r="G123">
        <f t="shared" si="0"/>
        <v>4.666666666666667</v>
      </c>
      <c r="H123">
        <f t="shared" si="0"/>
        <v>1.9816513761467889</v>
      </c>
      <c r="I123">
        <f t="shared" si="0"/>
        <v>2.2105263157894735</v>
      </c>
      <c r="J123">
        <f t="shared" si="0"/>
        <v>2.8260869565217392</v>
      </c>
      <c r="K123">
        <f t="shared" si="0"/>
        <v>3.924731182795699</v>
      </c>
      <c r="L123">
        <f t="shared" si="0"/>
        <v>4.2597402597402603</v>
      </c>
      <c r="M123">
        <f t="shared" si="0"/>
        <v>5.25</v>
      </c>
    </row>
    <row r="124" spans="1:13">
      <c r="B124">
        <f t="shared" si="0"/>
        <v>5.1944444444444446</v>
      </c>
      <c r="C124">
        <f t="shared" si="0"/>
        <v>5.4130434782608701</v>
      </c>
      <c r="D124">
        <f t="shared" si="0"/>
        <v>4.833333333333333</v>
      </c>
      <c r="E124">
        <f t="shared" si="0"/>
        <v>2.2775510204081635</v>
      </c>
      <c r="F124">
        <f t="shared" si="0"/>
        <v>4.6516853932584272</v>
      </c>
      <c r="G124">
        <f t="shared" si="0"/>
        <v>4.9146341463414638</v>
      </c>
      <c r="H124">
        <f t="shared" si="0"/>
        <v>1.8130081300813008</v>
      </c>
      <c r="I124">
        <f t="shared" si="0"/>
        <v>2.2380952380952381</v>
      </c>
      <c r="J124">
        <f t="shared" si="0"/>
        <v>2.7254901960784319</v>
      </c>
      <c r="K124">
        <f t="shared" si="0"/>
        <v>3.5243902439024386</v>
      </c>
      <c r="L124">
        <f t="shared" si="0"/>
        <v>4.1643835616438354</v>
      </c>
      <c r="M124">
        <f t="shared" si="0"/>
        <v>5.7611940298507465</v>
      </c>
    </row>
    <row r="125" spans="1:13">
      <c r="B125">
        <f t="shared" si="0"/>
        <v>5.6438356164383565</v>
      </c>
      <c r="C125">
        <f t="shared" si="0"/>
        <v>5.0941176470588232</v>
      </c>
      <c r="D125">
        <f t="shared" si="0"/>
        <v>4.5393258426966296</v>
      </c>
      <c r="E125">
        <f t="shared" si="0"/>
        <v>4.4226804123711334</v>
      </c>
      <c r="F125">
        <f t="shared" si="0"/>
        <v>4.8571428571428577</v>
      </c>
      <c r="G125">
        <f t="shared" si="0"/>
        <v>4.604166666666667</v>
      </c>
      <c r="H125">
        <f t="shared" si="0"/>
        <v>2.0957446808510638</v>
      </c>
      <c r="I125">
        <f t="shared" si="0"/>
        <v>2.347826086956522</v>
      </c>
      <c r="J125">
        <f t="shared" si="0"/>
        <v>2.8627450980392157</v>
      </c>
      <c r="K125">
        <f t="shared" si="0"/>
        <v>3.6041666666666665</v>
      </c>
      <c r="L125">
        <f t="shared" si="0"/>
        <v>4.0975609756097562</v>
      </c>
      <c r="M125">
        <f t="shared" si="0"/>
        <v>5.1923076923076925</v>
      </c>
    </row>
    <row r="126" spans="1:13">
      <c r="B126">
        <f t="shared" si="0"/>
        <v>5.6307692307692303</v>
      </c>
      <c r="C126">
        <f t="shared" si="0"/>
        <v>4.584269662921348</v>
      </c>
      <c r="D126">
        <f t="shared" si="0"/>
        <v>4.6046511627906979</v>
      </c>
      <c r="E126">
        <f t="shared" si="0"/>
        <v>4.5595238095238093</v>
      </c>
      <c r="F126">
        <f t="shared" si="0"/>
        <v>4.7727272727272725</v>
      </c>
      <c r="G126">
        <f t="shared" si="0"/>
        <v>4.3908045977011501</v>
      </c>
      <c r="H126">
        <f t="shared" si="0"/>
        <v>1.8468468468468466</v>
      </c>
      <c r="I126">
        <f t="shared" si="0"/>
        <v>2.5154639175257731</v>
      </c>
      <c r="J126">
        <f t="shared" si="0"/>
        <v>2.903225806451613</v>
      </c>
      <c r="K126">
        <f t="shared" si="0"/>
        <v>3.4651162790697674</v>
      </c>
      <c r="L126">
        <f t="shared" si="0"/>
        <v>4.2162162162162167</v>
      </c>
      <c r="M126">
        <f t="shared" si="0"/>
        <v>5</v>
      </c>
    </row>
    <row r="127" spans="1:13">
      <c r="B127">
        <f t="shared" si="0"/>
        <v>5.4929577464788739</v>
      </c>
      <c r="C127">
        <f t="shared" si="0"/>
        <v>4.5697674418604652</v>
      </c>
      <c r="D127">
        <f t="shared" si="0"/>
        <v>4.5227272727272734</v>
      </c>
      <c r="E127">
        <f t="shared" si="0"/>
        <v>4.8888888888888893</v>
      </c>
      <c r="F127">
        <f t="shared" si="0"/>
        <v>4.8823529411764701</v>
      </c>
      <c r="G127">
        <f t="shared" si="0"/>
        <v>4.5999999999999996</v>
      </c>
      <c r="H127">
        <f t="shared" si="0"/>
        <v>1.7983870967741935</v>
      </c>
      <c r="I127">
        <f t="shared" si="0"/>
        <v>2.4134615384615388</v>
      </c>
      <c r="J127">
        <f t="shared" si="0"/>
        <v>2.8125</v>
      </c>
      <c r="K127">
        <f t="shared" si="0"/>
        <v>3.4285714285714279</v>
      </c>
      <c r="L127">
        <f t="shared" si="0"/>
        <v>4.211267605633803</v>
      </c>
      <c r="M127">
        <f t="shared" si="0"/>
        <v>4.8666666666666671</v>
      </c>
    </row>
    <row r="128" spans="1:13">
      <c r="B128">
        <f t="shared" si="0"/>
        <v>5.3125</v>
      </c>
      <c r="C128">
        <f t="shared" si="0"/>
        <v>4.5333333333333332</v>
      </c>
      <c r="D128">
        <f t="shared" si="0"/>
        <v>4.6179775280898872</v>
      </c>
      <c r="E128">
        <f t="shared" si="0"/>
        <v>4.5176470588235293</v>
      </c>
      <c r="F128">
        <f t="shared" si="0"/>
        <v>4.7820512820512819</v>
      </c>
      <c r="G128">
        <f t="shared" si="0"/>
        <v>4.7058823529411766</v>
      </c>
      <c r="H128">
        <f t="shared" si="0"/>
        <v>1.7910447761194028</v>
      </c>
      <c r="I128">
        <f t="shared" si="0"/>
        <v>2.2935779816513762</v>
      </c>
      <c r="J128">
        <f t="shared" si="0"/>
        <v>2.7941176470588234</v>
      </c>
      <c r="K128">
        <f t="shared" si="0"/>
        <v>3.5977011494252875</v>
      </c>
      <c r="L128">
        <f t="shared" si="0"/>
        <v>4.0617283950617287</v>
      </c>
      <c r="M128">
        <f t="shared" si="0"/>
        <v>5.1486486486486491</v>
      </c>
    </row>
    <row r="129" spans="2:13">
      <c r="B129">
        <f t="shared" si="0"/>
        <v>5.416666666666667</v>
      </c>
      <c r="C129">
        <f t="shared" si="0"/>
        <v>4.6304347826086953</v>
      </c>
      <c r="D129">
        <f t="shared" si="0"/>
        <v>4.55</v>
      </c>
      <c r="E129">
        <f t="shared" si="0"/>
        <v>4.284210526315789</v>
      </c>
      <c r="F129">
        <f t="shared" si="0"/>
        <v>4.3555555555555561</v>
      </c>
      <c r="G129">
        <f t="shared" si="0"/>
        <v>4.2989690721649483</v>
      </c>
      <c r="H129">
        <f t="shared" si="0"/>
        <v>1.9166666666666667</v>
      </c>
      <c r="I129">
        <f t="shared" si="0"/>
        <v>2.2136752136752138</v>
      </c>
      <c r="J129">
        <f t="shared" si="0"/>
        <v>2.841584158415841</v>
      </c>
      <c r="K129">
        <f t="shared" si="0"/>
        <v>3.5714285714285712</v>
      </c>
      <c r="L129">
        <f t="shared" si="0"/>
        <v>3.8815789473684208</v>
      </c>
      <c r="M129">
        <f t="shared" si="0"/>
        <v>5.0909090909090908</v>
      </c>
    </row>
    <row r="134" spans="2:13">
      <c r="B134" t="s">
        <v>165</v>
      </c>
    </row>
    <row r="135" spans="2:13">
      <c r="C135" t="s">
        <v>166</v>
      </c>
      <c r="F135" t="s">
        <v>166</v>
      </c>
      <c r="G135" t="s">
        <v>167</v>
      </c>
    </row>
    <row r="136" spans="2:13" ht="16">
      <c r="B136" s="2">
        <v>6</v>
      </c>
      <c r="C136">
        <f>AVERAGE(H123:H129)</f>
        <v>1.8919070819266091</v>
      </c>
      <c r="E136" t="s">
        <v>157</v>
      </c>
      <c r="F136">
        <f>AVERAGE(B123:B129)</f>
        <v>5.3266302571479525</v>
      </c>
      <c r="G136">
        <f>(F136+10.893)/2.137</f>
        <v>7.5899065311876255</v>
      </c>
    </row>
    <row r="137" spans="2:13" ht="16">
      <c r="B137" s="2">
        <v>6.3</v>
      </c>
      <c r="C137">
        <f>AVERAGE(I123:I129)</f>
        <v>2.3189466131650192</v>
      </c>
    </row>
    <row r="138" spans="2:13" ht="16">
      <c r="B138" s="2">
        <v>6.5</v>
      </c>
      <c r="C138">
        <f>AVERAGE(K123:K129)</f>
        <v>3.5880150745514081</v>
      </c>
      <c r="E138" t="s">
        <v>158</v>
      </c>
      <c r="F138">
        <f>AVERAGE(C123:G129)</f>
        <v>4.6027653178569397</v>
      </c>
      <c r="G138">
        <f>(F138+10.893)/2.137</f>
        <v>7.2511770322213103</v>
      </c>
    </row>
    <row r="139" spans="2:13" ht="16">
      <c r="B139" s="2">
        <v>6.9</v>
      </c>
      <c r="C139">
        <f>AVERAGE(K123:K129)</f>
        <v>3.5880150745514081</v>
      </c>
    </row>
    <row r="140" spans="2:13" ht="16">
      <c r="B140" s="2">
        <v>7.17</v>
      </c>
      <c r="C140">
        <f>AVERAGE(L123:L129)</f>
        <v>4.1274965658962888</v>
      </c>
    </row>
    <row r="141" spans="2:13" ht="16">
      <c r="B141" s="2">
        <v>7.4</v>
      </c>
      <c r="C141">
        <f>AVERAGE(M123:M129)</f>
        <v>5.1871037326261211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1"/>
  <sheetViews>
    <sheetView topLeftCell="A117" workbookViewId="0">
      <selection activeCell="G136" sqref="G136:G138"/>
    </sheetView>
  </sheetViews>
  <sheetFormatPr baseColWidth="10" defaultRowHeight="15" x14ac:dyDescent="0"/>
  <sheetData>
    <row r="1" spans="1:4">
      <c r="A1" t="s">
        <v>149</v>
      </c>
    </row>
    <row r="2" spans="1:4">
      <c r="A2" t="s">
        <v>1</v>
      </c>
    </row>
    <row r="3" spans="1:4">
      <c r="A3" t="s">
        <v>2</v>
      </c>
    </row>
    <row r="4" spans="1:4">
      <c r="A4" t="s">
        <v>3</v>
      </c>
    </row>
    <row r="5" spans="1:4">
      <c r="A5" t="s">
        <v>4</v>
      </c>
    </row>
    <row r="6" spans="1:4">
      <c r="A6" t="s">
        <v>5</v>
      </c>
    </row>
    <row r="7" spans="1:4">
      <c r="B7" t="s">
        <v>6</v>
      </c>
    </row>
    <row r="8" spans="1:4">
      <c r="B8" t="s">
        <v>7</v>
      </c>
    </row>
    <row r="9" spans="1:4">
      <c r="B9" t="s">
        <v>8</v>
      </c>
    </row>
    <row r="10" spans="1:4">
      <c r="B10" t="s">
        <v>9</v>
      </c>
    </row>
    <row r="11" spans="1:4">
      <c r="B11" t="s">
        <v>10</v>
      </c>
    </row>
    <row r="12" spans="1:4">
      <c r="B12" t="s">
        <v>11</v>
      </c>
    </row>
    <row r="13" spans="1:4">
      <c r="B13" t="s">
        <v>12</v>
      </c>
    </row>
    <row r="14" spans="1:4">
      <c r="B14" t="s">
        <v>13</v>
      </c>
      <c r="C14">
        <v>1</v>
      </c>
      <c r="D14">
        <v>2</v>
      </c>
    </row>
    <row r="16" spans="1:4">
      <c r="A16" t="s">
        <v>14</v>
      </c>
    </row>
    <row r="17" spans="1:13">
      <c r="B17">
        <v>1</v>
      </c>
      <c r="C17">
        <v>2</v>
      </c>
      <c r="D17">
        <v>3</v>
      </c>
      <c r="E17">
        <v>4</v>
      </c>
      <c r="F17">
        <v>5</v>
      </c>
      <c r="G17">
        <v>6</v>
      </c>
      <c r="H17">
        <v>7</v>
      </c>
      <c r="I17">
        <v>8</v>
      </c>
      <c r="J17">
        <v>9</v>
      </c>
      <c r="K17">
        <v>10</v>
      </c>
      <c r="L17">
        <v>11</v>
      </c>
      <c r="M17">
        <v>12</v>
      </c>
    </row>
    <row r="18" spans="1:13">
      <c r="A18" t="s">
        <v>15</v>
      </c>
      <c r="B18" t="s">
        <v>16</v>
      </c>
      <c r="C18" t="s">
        <v>17</v>
      </c>
      <c r="D18" t="s">
        <v>18</v>
      </c>
      <c r="E18" t="s">
        <v>19</v>
      </c>
      <c r="F18" t="s">
        <v>20</v>
      </c>
      <c r="G18" t="s">
        <v>21</v>
      </c>
      <c r="H18" t="s">
        <v>22</v>
      </c>
      <c r="I18" t="s">
        <v>23</v>
      </c>
      <c r="J18" t="s">
        <v>24</v>
      </c>
      <c r="K18" t="s">
        <v>25</v>
      </c>
      <c r="L18" t="s">
        <v>26</v>
      </c>
      <c r="M18" t="s">
        <v>27</v>
      </c>
    </row>
    <row r="19" spans="1:13">
      <c r="A19" t="s">
        <v>28</v>
      </c>
      <c r="B19" t="s">
        <v>29</v>
      </c>
      <c r="C19" t="s">
        <v>30</v>
      </c>
      <c r="D19" t="s">
        <v>31</v>
      </c>
      <c r="E19" t="s">
        <v>32</v>
      </c>
      <c r="F19" t="s">
        <v>33</v>
      </c>
      <c r="G19" t="s">
        <v>34</v>
      </c>
      <c r="H19" t="s">
        <v>35</v>
      </c>
      <c r="I19" t="s">
        <v>36</v>
      </c>
      <c r="J19" t="s">
        <v>37</v>
      </c>
      <c r="K19" t="s">
        <v>38</v>
      </c>
      <c r="L19" t="s">
        <v>39</v>
      </c>
      <c r="M19" t="s">
        <v>40</v>
      </c>
    </row>
    <row r="20" spans="1:13">
      <c r="A20" t="s">
        <v>41</v>
      </c>
      <c r="B20" t="s">
        <v>42</v>
      </c>
      <c r="C20" t="s">
        <v>43</v>
      </c>
      <c r="D20" t="s">
        <v>44</v>
      </c>
      <c r="E20" t="s">
        <v>45</v>
      </c>
      <c r="F20" t="s">
        <v>46</v>
      </c>
      <c r="G20" t="s">
        <v>47</v>
      </c>
      <c r="H20" t="s">
        <v>48</v>
      </c>
      <c r="I20" t="s">
        <v>49</v>
      </c>
      <c r="J20" t="s">
        <v>50</v>
      </c>
      <c r="K20" t="s">
        <v>51</v>
      </c>
      <c r="L20" t="s">
        <v>52</v>
      </c>
      <c r="M20" t="s">
        <v>53</v>
      </c>
    </row>
    <row r="21" spans="1:13">
      <c r="A21" t="s">
        <v>54</v>
      </c>
      <c r="B21" t="s">
        <v>55</v>
      </c>
      <c r="C21" t="s">
        <v>56</v>
      </c>
      <c r="D21" t="s">
        <v>57</v>
      </c>
      <c r="E21" t="s">
        <v>58</v>
      </c>
      <c r="F21" t="s">
        <v>59</v>
      </c>
      <c r="G21" t="s">
        <v>60</v>
      </c>
      <c r="H21" t="s">
        <v>61</v>
      </c>
      <c r="I21" t="s">
        <v>62</v>
      </c>
      <c r="J21" t="s">
        <v>63</v>
      </c>
      <c r="K21" t="s">
        <v>64</v>
      </c>
      <c r="L21" t="s">
        <v>65</v>
      </c>
      <c r="M21" t="s">
        <v>66</v>
      </c>
    </row>
    <row r="22" spans="1:13">
      <c r="A22" t="s">
        <v>67</v>
      </c>
      <c r="B22" t="s">
        <v>68</v>
      </c>
      <c r="C22" t="s">
        <v>69</v>
      </c>
      <c r="D22" t="s">
        <v>70</v>
      </c>
      <c r="E22" t="s">
        <v>71</v>
      </c>
      <c r="F22" t="s">
        <v>72</v>
      </c>
      <c r="G22" t="s">
        <v>73</v>
      </c>
      <c r="H22" t="s">
        <v>74</v>
      </c>
      <c r="I22" t="s">
        <v>75</v>
      </c>
      <c r="J22" t="s">
        <v>76</v>
      </c>
      <c r="K22" t="s">
        <v>77</v>
      </c>
      <c r="L22" t="s">
        <v>78</v>
      </c>
      <c r="M22" t="s">
        <v>79</v>
      </c>
    </row>
    <row r="23" spans="1:13">
      <c r="A23" t="s">
        <v>80</v>
      </c>
      <c r="B23" t="s">
        <v>81</v>
      </c>
      <c r="C23" t="s">
        <v>82</v>
      </c>
      <c r="D23" t="s">
        <v>83</v>
      </c>
      <c r="E23" t="s">
        <v>84</v>
      </c>
      <c r="F23" t="s">
        <v>85</v>
      </c>
      <c r="G23" t="s">
        <v>86</v>
      </c>
      <c r="H23" t="s">
        <v>87</v>
      </c>
      <c r="I23" t="s">
        <v>88</v>
      </c>
      <c r="J23" t="s">
        <v>89</v>
      </c>
      <c r="K23" t="s">
        <v>90</v>
      </c>
      <c r="L23" t="s">
        <v>91</v>
      </c>
      <c r="M23" t="s">
        <v>92</v>
      </c>
    </row>
    <row r="24" spans="1:13">
      <c r="A24" t="s">
        <v>93</v>
      </c>
      <c r="B24" t="s">
        <v>94</v>
      </c>
      <c r="C24" t="s">
        <v>95</v>
      </c>
      <c r="D24" t="s">
        <v>96</v>
      </c>
      <c r="E24" t="s">
        <v>97</v>
      </c>
      <c r="F24" t="s">
        <v>98</v>
      </c>
      <c r="G24" t="s">
        <v>99</v>
      </c>
      <c r="H24" t="s">
        <v>100</v>
      </c>
      <c r="I24" t="s">
        <v>101</v>
      </c>
      <c r="J24" t="s">
        <v>102</v>
      </c>
      <c r="K24" t="s">
        <v>103</v>
      </c>
      <c r="L24" t="s">
        <v>104</v>
      </c>
      <c r="M24" t="s">
        <v>105</v>
      </c>
    </row>
    <row r="25" spans="1:13">
      <c r="A25" t="s">
        <v>106</v>
      </c>
      <c r="B25" t="s">
        <v>107</v>
      </c>
      <c r="C25" t="s">
        <v>108</v>
      </c>
      <c r="D25" t="s">
        <v>109</v>
      </c>
      <c r="E25" t="s">
        <v>110</v>
      </c>
      <c r="F25" t="s">
        <v>111</v>
      </c>
      <c r="G25" t="s">
        <v>112</v>
      </c>
      <c r="H25" t="s">
        <v>113</v>
      </c>
      <c r="I25" t="s">
        <v>114</v>
      </c>
      <c r="J25" t="s">
        <v>115</v>
      </c>
      <c r="K25" t="s">
        <v>116</v>
      </c>
      <c r="L25" t="s">
        <v>117</v>
      </c>
      <c r="M25" t="s">
        <v>118</v>
      </c>
    </row>
    <row r="27" spans="1:13">
      <c r="A27" t="s">
        <v>119</v>
      </c>
    </row>
    <row r="28" spans="1:13">
      <c r="B28" t="s">
        <v>120</v>
      </c>
    </row>
    <row r="29" spans="1:13">
      <c r="C29" t="s">
        <v>121</v>
      </c>
    </row>
    <row r="30" spans="1:13">
      <c r="C30" t="s">
        <v>122</v>
      </c>
    </row>
    <row r="31" spans="1:13">
      <c r="C31" t="s">
        <v>123</v>
      </c>
    </row>
    <row r="32" spans="1:13">
      <c r="C32" t="s">
        <v>124</v>
      </c>
    </row>
    <row r="33" spans="2:4">
      <c r="C33" t="s">
        <v>125</v>
      </c>
    </row>
    <row r="34" spans="2:4">
      <c r="C34" t="s">
        <v>126</v>
      </c>
    </row>
    <row r="35" spans="2:4">
      <c r="C35" t="s">
        <v>127</v>
      </c>
    </row>
    <row r="36" spans="2:4">
      <c r="C36" t="s">
        <v>128</v>
      </c>
    </row>
    <row r="37" spans="2:4">
      <c r="C37" t="s">
        <v>129</v>
      </c>
    </row>
    <row r="38" spans="2:4">
      <c r="C38" t="s">
        <v>130</v>
      </c>
    </row>
    <row r="39" spans="2:4">
      <c r="D39" t="s">
        <v>131</v>
      </c>
    </row>
    <row r="40" spans="2:4">
      <c r="D40" t="s">
        <v>132</v>
      </c>
    </row>
    <row r="41" spans="2:4">
      <c r="D41" t="s">
        <v>133</v>
      </c>
    </row>
    <row r="42" spans="2:4">
      <c r="B42" t="s">
        <v>134</v>
      </c>
    </row>
    <row r="43" spans="2:4">
      <c r="C43" t="s">
        <v>121</v>
      </c>
    </row>
    <row r="44" spans="2:4">
      <c r="C44" t="s">
        <v>122</v>
      </c>
    </row>
    <row r="45" spans="2:4">
      <c r="C45" t="s">
        <v>123</v>
      </c>
    </row>
    <row r="46" spans="2:4">
      <c r="C46" t="s">
        <v>135</v>
      </c>
    </row>
    <row r="47" spans="2:4">
      <c r="C47" t="s">
        <v>125</v>
      </c>
    </row>
    <row r="48" spans="2:4">
      <c r="C48" t="s">
        <v>126</v>
      </c>
    </row>
    <row r="49" spans="1:13">
      <c r="C49" t="s">
        <v>127</v>
      </c>
    </row>
    <row r="50" spans="1:13">
      <c r="C50" t="s">
        <v>128</v>
      </c>
    </row>
    <row r="51" spans="1:13">
      <c r="C51" t="s">
        <v>129</v>
      </c>
    </row>
    <row r="52" spans="1:13">
      <c r="C52" t="s">
        <v>130</v>
      </c>
    </row>
    <row r="53" spans="1:13">
      <c r="D53" t="s">
        <v>131</v>
      </c>
    </row>
    <row r="54" spans="1:13">
      <c r="D54" t="s">
        <v>132</v>
      </c>
    </row>
    <row r="55" spans="1:13">
      <c r="D55" t="s">
        <v>133</v>
      </c>
    </row>
    <row r="57" spans="1:13">
      <c r="A57" t="s">
        <v>136</v>
      </c>
    </row>
    <row r="59" spans="1:13">
      <c r="A59" t="s">
        <v>150</v>
      </c>
    </row>
    <row r="61" spans="1:13">
      <c r="A61" t="s">
        <v>138</v>
      </c>
    </row>
    <row r="62" spans="1:13">
      <c r="A62" t="s">
        <v>139</v>
      </c>
    </row>
    <row r="63" spans="1:13">
      <c r="A63" t="s">
        <v>123</v>
      </c>
    </row>
    <row r="64" spans="1:13"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>
        <v>11</v>
      </c>
      <c r="M64">
        <v>12</v>
      </c>
    </row>
    <row r="65" spans="1:13">
      <c r="A65" t="s">
        <v>15</v>
      </c>
      <c r="B65">
        <v>0.38700000000000001</v>
      </c>
      <c r="C65">
        <v>0.40600000000000003</v>
      </c>
      <c r="D65">
        <v>0.41199999999999998</v>
      </c>
      <c r="E65">
        <v>0.39300000000000002</v>
      </c>
      <c r="F65">
        <v>0.42299999999999999</v>
      </c>
      <c r="G65">
        <v>0.39300000000000002</v>
      </c>
      <c r="H65">
        <v>0.20300000000000001</v>
      </c>
      <c r="I65">
        <v>0.28399999999999997</v>
      </c>
      <c r="J65">
        <v>0.27300000000000002</v>
      </c>
      <c r="K65">
        <v>0.374</v>
      </c>
      <c r="L65">
        <v>0.34200000000000003</v>
      </c>
      <c r="M65">
        <v>0.375</v>
      </c>
    </row>
    <row r="66" spans="1:13">
      <c r="A66" t="s">
        <v>28</v>
      </c>
      <c r="B66">
        <v>0.36199999999999999</v>
      </c>
      <c r="C66">
        <v>0.25900000000000001</v>
      </c>
      <c r="D66">
        <v>0.39200000000000002</v>
      </c>
      <c r="E66">
        <v>0.67600000000000005</v>
      </c>
      <c r="F66">
        <v>0.41299999999999998</v>
      </c>
      <c r="G66">
        <v>0.39500000000000002</v>
      </c>
      <c r="H66">
        <v>0.22800000000000001</v>
      </c>
      <c r="I66">
        <v>0.246</v>
      </c>
      <c r="J66">
        <v>0.27700000000000002</v>
      </c>
      <c r="K66">
        <v>0.30299999999999999</v>
      </c>
      <c r="L66">
        <v>0.32800000000000001</v>
      </c>
      <c r="M66">
        <v>0.38800000000000001</v>
      </c>
    </row>
    <row r="67" spans="1:13">
      <c r="A67" t="s">
        <v>41</v>
      </c>
      <c r="B67">
        <v>0.40600000000000003</v>
      </c>
      <c r="C67">
        <v>0.41699999999999998</v>
      </c>
      <c r="D67">
        <v>0.40300000000000002</v>
      </c>
      <c r="E67">
        <v>0.42199999999999999</v>
      </c>
      <c r="F67">
        <v>0.44500000000000001</v>
      </c>
      <c r="G67">
        <v>0.44700000000000001</v>
      </c>
      <c r="H67">
        <v>0.186</v>
      </c>
      <c r="I67">
        <v>0.217</v>
      </c>
      <c r="J67">
        <v>0.29799999999999999</v>
      </c>
      <c r="K67">
        <v>0.35</v>
      </c>
      <c r="L67">
        <v>0.34</v>
      </c>
      <c r="M67">
        <v>0.42199999999999999</v>
      </c>
    </row>
    <row r="68" spans="1:13">
      <c r="A68" t="s">
        <v>54</v>
      </c>
      <c r="B68">
        <v>0.378</v>
      </c>
      <c r="C68">
        <v>0.40699999999999997</v>
      </c>
      <c r="D68">
        <v>0.39100000000000001</v>
      </c>
      <c r="E68">
        <v>0.38900000000000001</v>
      </c>
      <c r="F68">
        <v>0.41499999999999998</v>
      </c>
      <c r="G68">
        <v>0.374</v>
      </c>
      <c r="H68">
        <v>0.20499999999999999</v>
      </c>
      <c r="I68">
        <v>0.24099999999999999</v>
      </c>
      <c r="J68">
        <v>0.26200000000000001</v>
      </c>
      <c r="K68">
        <v>0.28999999999999998</v>
      </c>
      <c r="L68">
        <v>0.315</v>
      </c>
      <c r="M68">
        <v>0.38</v>
      </c>
    </row>
    <row r="69" spans="1:13">
      <c r="A69" t="s">
        <v>67</v>
      </c>
      <c r="B69">
        <v>0.38800000000000001</v>
      </c>
      <c r="C69">
        <v>0.37</v>
      </c>
      <c r="D69">
        <v>0.39600000000000002</v>
      </c>
      <c r="E69">
        <v>0.379</v>
      </c>
      <c r="F69">
        <v>0.40200000000000002</v>
      </c>
      <c r="G69">
        <v>0.36699999999999999</v>
      </c>
      <c r="H69">
        <v>0.23300000000000001</v>
      </c>
      <c r="I69">
        <v>0.247</v>
      </c>
      <c r="J69">
        <v>0.24</v>
      </c>
      <c r="K69">
        <v>0.29699999999999999</v>
      </c>
      <c r="L69">
        <v>0.28899999999999998</v>
      </c>
      <c r="M69">
        <v>0.36099999999999999</v>
      </c>
    </row>
    <row r="70" spans="1:13">
      <c r="A70" t="s">
        <v>80</v>
      </c>
      <c r="B70">
        <v>0.434</v>
      </c>
      <c r="C70">
        <v>0.41199999999999998</v>
      </c>
      <c r="D70">
        <v>0.40100000000000002</v>
      </c>
      <c r="E70">
        <v>0.38500000000000001</v>
      </c>
      <c r="F70">
        <v>0.38</v>
      </c>
      <c r="G70">
        <v>0.39400000000000002</v>
      </c>
      <c r="H70">
        <v>0.24099999999999999</v>
      </c>
      <c r="I70">
        <v>0.25600000000000001</v>
      </c>
      <c r="J70">
        <v>0.28299999999999997</v>
      </c>
      <c r="K70">
        <v>0.3</v>
      </c>
      <c r="L70">
        <v>0.32900000000000001</v>
      </c>
      <c r="M70">
        <v>0.375</v>
      </c>
    </row>
    <row r="71" spans="1:13">
      <c r="A71" t="s">
        <v>93</v>
      </c>
      <c r="B71">
        <v>0.373</v>
      </c>
      <c r="C71">
        <v>0.43099999999999999</v>
      </c>
      <c r="D71">
        <v>0.36</v>
      </c>
      <c r="E71">
        <v>0.4</v>
      </c>
      <c r="F71">
        <v>0.38300000000000001</v>
      </c>
      <c r="G71">
        <v>0.41599999999999998</v>
      </c>
      <c r="H71">
        <v>0.23599999999999999</v>
      </c>
      <c r="I71">
        <v>0.26100000000000001</v>
      </c>
      <c r="J71">
        <v>0.29599999999999999</v>
      </c>
      <c r="K71">
        <v>0.32</v>
      </c>
      <c r="L71">
        <v>0.313</v>
      </c>
      <c r="M71">
        <v>0.40899999999999997</v>
      </c>
    </row>
    <row r="72" spans="1:13">
      <c r="A72" t="s">
        <v>106</v>
      </c>
      <c r="B72">
        <v>0.372</v>
      </c>
      <c r="C72">
        <v>0.40899999999999997</v>
      </c>
      <c r="D72">
        <v>0.34100000000000003</v>
      </c>
      <c r="E72">
        <v>0.41</v>
      </c>
      <c r="F72">
        <v>0.435</v>
      </c>
      <c r="G72">
        <v>0.39400000000000002</v>
      </c>
      <c r="H72">
        <v>0.17199999999999999</v>
      </c>
      <c r="I72">
        <v>0.251</v>
      </c>
      <c r="J72">
        <v>0.29799999999999999</v>
      </c>
      <c r="K72">
        <v>0.36099999999999999</v>
      </c>
      <c r="L72">
        <v>0.33600000000000002</v>
      </c>
      <c r="M72">
        <v>0.43</v>
      </c>
    </row>
    <row r="74" spans="1:13">
      <c r="A74" t="s">
        <v>140</v>
      </c>
    </row>
    <row r="75" spans="1:13">
      <c r="A75" t="s">
        <v>123</v>
      </c>
    </row>
    <row r="76" spans="1:13">
      <c r="B76">
        <v>1</v>
      </c>
      <c r="C76">
        <v>2</v>
      </c>
      <c r="D76">
        <v>3</v>
      </c>
      <c r="E76">
        <v>4</v>
      </c>
      <c r="F76">
        <v>5</v>
      </c>
      <c r="G76">
        <v>6</v>
      </c>
      <c r="H76">
        <v>7</v>
      </c>
      <c r="I76">
        <v>8</v>
      </c>
      <c r="J76">
        <v>9</v>
      </c>
      <c r="K76">
        <v>10</v>
      </c>
      <c r="L76">
        <v>11</v>
      </c>
      <c r="M76">
        <v>12</v>
      </c>
    </row>
    <row r="77" spans="1:13">
      <c r="A77" t="s">
        <v>15</v>
      </c>
      <c r="B77">
        <v>7.0000000000000007E-2</v>
      </c>
      <c r="C77">
        <v>7.6999999999999999E-2</v>
      </c>
      <c r="D77">
        <v>9.1999999999999998E-2</v>
      </c>
      <c r="E77">
        <v>8.4000000000000005E-2</v>
      </c>
      <c r="F77">
        <v>8.6999999999999994E-2</v>
      </c>
      <c r="G77">
        <v>8.1000000000000003E-2</v>
      </c>
      <c r="H77">
        <v>0.104</v>
      </c>
      <c r="I77">
        <v>0.109</v>
      </c>
      <c r="J77">
        <v>9.0999999999999998E-2</v>
      </c>
      <c r="K77">
        <v>9.1999999999999998E-2</v>
      </c>
      <c r="L77">
        <v>8.2000000000000003E-2</v>
      </c>
      <c r="M77">
        <v>6.6000000000000003E-2</v>
      </c>
    </row>
    <row r="78" spans="1:13">
      <c r="A78" t="s">
        <v>28</v>
      </c>
      <c r="B78">
        <v>8.3000000000000004E-2</v>
      </c>
      <c r="C78">
        <v>4.2999999999999997E-2</v>
      </c>
      <c r="D78">
        <v>8.6999999999999994E-2</v>
      </c>
      <c r="E78">
        <v>0.245</v>
      </c>
      <c r="F78">
        <v>8.5999999999999993E-2</v>
      </c>
      <c r="G78">
        <v>0.09</v>
      </c>
      <c r="H78">
        <v>0.125</v>
      </c>
      <c r="I78">
        <v>0.10299999999999999</v>
      </c>
      <c r="J78">
        <v>0.10100000000000001</v>
      </c>
      <c r="K78">
        <v>8.2000000000000003E-2</v>
      </c>
      <c r="L78">
        <v>7.4999999999999997E-2</v>
      </c>
      <c r="M78">
        <v>7.9000000000000001E-2</v>
      </c>
    </row>
    <row r="79" spans="1:13">
      <c r="A79" t="s">
        <v>41</v>
      </c>
      <c r="B79">
        <v>7.4999999999999997E-2</v>
      </c>
      <c r="C79">
        <v>8.8999999999999996E-2</v>
      </c>
      <c r="D79">
        <v>8.3000000000000004E-2</v>
      </c>
      <c r="E79">
        <v>8.4000000000000005E-2</v>
      </c>
      <c r="F79">
        <v>9.6000000000000002E-2</v>
      </c>
      <c r="G79">
        <v>9.9000000000000005E-2</v>
      </c>
      <c r="H79">
        <v>9.0999999999999998E-2</v>
      </c>
      <c r="I79">
        <v>9.2999999999999999E-2</v>
      </c>
      <c r="J79">
        <v>0.108</v>
      </c>
      <c r="K79">
        <v>9.2999999999999999E-2</v>
      </c>
      <c r="L79">
        <v>8.2000000000000003E-2</v>
      </c>
      <c r="M79">
        <v>8.4000000000000005E-2</v>
      </c>
    </row>
    <row r="80" spans="1:13">
      <c r="A80" t="s">
        <v>54</v>
      </c>
      <c r="B80">
        <v>7.1999999999999995E-2</v>
      </c>
      <c r="C80">
        <v>8.5000000000000006E-2</v>
      </c>
      <c r="D80">
        <v>8.6999999999999994E-2</v>
      </c>
      <c r="E80">
        <v>8.5999999999999993E-2</v>
      </c>
      <c r="F80">
        <v>0.09</v>
      </c>
      <c r="G80">
        <v>8.2000000000000003E-2</v>
      </c>
      <c r="H80">
        <v>0.107</v>
      </c>
      <c r="I80">
        <v>0.108</v>
      </c>
      <c r="J80">
        <v>9.8000000000000004E-2</v>
      </c>
      <c r="K80">
        <v>8.2000000000000003E-2</v>
      </c>
      <c r="L80">
        <v>7.8E-2</v>
      </c>
      <c r="M80">
        <v>7.5999999999999998E-2</v>
      </c>
    </row>
    <row r="81" spans="1:13">
      <c r="A81" t="s">
        <v>67</v>
      </c>
      <c r="B81">
        <v>7.9000000000000001E-2</v>
      </c>
      <c r="C81">
        <v>8.6999999999999994E-2</v>
      </c>
      <c r="D81">
        <v>9.5000000000000001E-2</v>
      </c>
      <c r="E81">
        <v>8.5999999999999993E-2</v>
      </c>
      <c r="F81">
        <v>8.5000000000000006E-2</v>
      </c>
      <c r="G81">
        <v>8.5000000000000006E-2</v>
      </c>
      <c r="H81">
        <v>0.125</v>
      </c>
      <c r="I81">
        <v>0.11</v>
      </c>
      <c r="J81">
        <v>8.5999999999999993E-2</v>
      </c>
      <c r="K81">
        <v>8.6999999999999994E-2</v>
      </c>
      <c r="L81">
        <v>7.2999999999999995E-2</v>
      </c>
      <c r="M81">
        <v>7.3999999999999996E-2</v>
      </c>
    </row>
    <row r="82" spans="1:13">
      <c r="A82" t="s">
        <v>80</v>
      </c>
      <c r="B82">
        <v>8.4000000000000005E-2</v>
      </c>
      <c r="C82">
        <v>9.1999999999999998E-2</v>
      </c>
      <c r="D82">
        <v>8.6999999999999994E-2</v>
      </c>
      <c r="E82">
        <v>8.4000000000000005E-2</v>
      </c>
      <c r="F82">
        <v>0.09</v>
      </c>
      <c r="G82">
        <v>8.3000000000000004E-2</v>
      </c>
      <c r="H82">
        <v>0.13900000000000001</v>
      </c>
      <c r="I82">
        <v>0.112</v>
      </c>
      <c r="J82">
        <v>9.6000000000000002E-2</v>
      </c>
      <c r="K82">
        <v>8.6999999999999994E-2</v>
      </c>
      <c r="L82">
        <v>8.2000000000000003E-2</v>
      </c>
      <c r="M82">
        <v>7.6999999999999999E-2</v>
      </c>
    </row>
    <row r="83" spans="1:13">
      <c r="A83" t="s">
        <v>93</v>
      </c>
      <c r="B83">
        <v>0.08</v>
      </c>
      <c r="C83">
        <v>9.2999999999999999E-2</v>
      </c>
      <c r="D83">
        <v>8.2000000000000003E-2</v>
      </c>
      <c r="E83">
        <v>8.5999999999999993E-2</v>
      </c>
      <c r="F83">
        <v>8.2000000000000003E-2</v>
      </c>
      <c r="G83">
        <v>9.2999999999999999E-2</v>
      </c>
      <c r="H83">
        <v>0.125</v>
      </c>
      <c r="I83">
        <v>0.113</v>
      </c>
      <c r="J83">
        <v>0.105</v>
      </c>
      <c r="K83">
        <v>8.2000000000000003E-2</v>
      </c>
      <c r="L83">
        <v>7.5999999999999998E-2</v>
      </c>
      <c r="M83">
        <v>7.8E-2</v>
      </c>
    </row>
    <row r="84" spans="1:13">
      <c r="A84" t="s">
        <v>106</v>
      </c>
      <c r="B84">
        <v>7.0999999999999994E-2</v>
      </c>
      <c r="C84">
        <v>9.0999999999999998E-2</v>
      </c>
      <c r="D84">
        <v>7.2999999999999995E-2</v>
      </c>
      <c r="E84">
        <v>8.5999999999999993E-2</v>
      </c>
      <c r="F84">
        <v>9.6000000000000002E-2</v>
      </c>
      <c r="G84">
        <v>9.2999999999999999E-2</v>
      </c>
      <c r="H84">
        <v>0.09</v>
      </c>
      <c r="I84">
        <v>0.10299999999999999</v>
      </c>
      <c r="J84">
        <v>0.111</v>
      </c>
      <c r="K84">
        <v>8.5999999999999993E-2</v>
      </c>
      <c r="L84">
        <v>8.5000000000000006E-2</v>
      </c>
      <c r="M84">
        <v>8.1000000000000003E-2</v>
      </c>
    </row>
    <row r="86" spans="1:13">
      <c r="A86" t="s">
        <v>141</v>
      </c>
    </row>
    <row r="87" spans="1:13">
      <c r="A87" t="s">
        <v>139</v>
      </c>
    </row>
    <row r="88" spans="1:13">
      <c r="D88" t="s">
        <v>131</v>
      </c>
    </row>
    <row r="89" spans="1:13">
      <c r="D89" t="s">
        <v>132</v>
      </c>
    </row>
    <row r="90" spans="1:13">
      <c r="D90" t="s">
        <v>133</v>
      </c>
    </row>
    <row r="92" spans="1:13">
      <c r="A92" t="s">
        <v>142</v>
      </c>
    </row>
    <row r="93" spans="1:13">
      <c r="B93">
        <v>1</v>
      </c>
      <c r="C93">
        <v>2</v>
      </c>
      <c r="D93">
        <v>3</v>
      </c>
      <c r="E93">
        <v>4</v>
      </c>
      <c r="F93">
        <v>5</v>
      </c>
      <c r="G93">
        <v>6</v>
      </c>
      <c r="H93">
        <v>7</v>
      </c>
      <c r="I93">
        <v>8</v>
      </c>
      <c r="J93">
        <v>9</v>
      </c>
      <c r="K93">
        <v>10</v>
      </c>
      <c r="L93">
        <v>11</v>
      </c>
      <c r="M93">
        <v>12</v>
      </c>
    </row>
    <row r="94" spans="1:13">
      <c r="A94" t="s">
        <v>15</v>
      </c>
      <c r="B94">
        <v>0.39</v>
      </c>
      <c r="C94">
        <v>0.41</v>
      </c>
      <c r="D94">
        <v>0.41</v>
      </c>
      <c r="E94">
        <v>0.39</v>
      </c>
      <c r="F94">
        <v>0.42</v>
      </c>
      <c r="G94">
        <v>0.39</v>
      </c>
      <c r="H94">
        <v>0.2</v>
      </c>
      <c r="I94">
        <v>0.28000000000000003</v>
      </c>
      <c r="J94">
        <v>0.27</v>
      </c>
      <c r="K94">
        <v>0.37</v>
      </c>
      <c r="L94">
        <v>0.34</v>
      </c>
      <c r="M94">
        <v>0.37</v>
      </c>
    </row>
    <row r="95" spans="1:13">
      <c r="A95" t="s">
        <v>28</v>
      </c>
      <c r="B95">
        <v>0.36</v>
      </c>
      <c r="C95">
        <v>0.26</v>
      </c>
      <c r="D95">
        <v>0.39</v>
      </c>
      <c r="E95">
        <v>0.68</v>
      </c>
      <c r="F95">
        <v>0.41</v>
      </c>
      <c r="G95">
        <v>0.4</v>
      </c>
      <c r="H95">
        <v>0.23</v>
      </c>
      <c r="I95">
        <v>0.25</v>
      </c>
      <c r="J95">
        <v>0.28000000000000003</v>
      </c>
      <c r="K95">
        <v>0.3</v>
      </c>
      <c r="L95">
        <v>0.33</v>
      </c>
      <c r="M95">
        <v>0.39</v>
      </c>
    </row>
    <row r="96" spans="1:13">
      <c r="A96" t="s">
        <v>41</v>
      </c>
      <c r="B96">
        <v>0.41</v>
      </c>
      <c r="C96">
        <v>0.42</v>
      </c>
      <c r="D96">
        <v>0.4</v>
      </c>
      <c r="E96">
        <v>0.42</v>
      </c>
      <c r="F96">
        <v>0.45</v>
      </c>
      <c r="G96">
        <v>0.45</v>
      </c>
      <c r="H96">
        <v>0.19</v>
      </c>
      <c r="I96">
        <v>0.22</v>
      </c>
      <c r="J96">
        <v>0.3</v>
      </c>
      <c r="K96">
        <v>0.35</v>
      </c>
      <c r="L96">
        <v>0.34</v>
      </c>
      <c r="M96">
        <v>0.42</v>
      </c>
    </row>
    <row r="97" spans="1:13">
      <c r="A97" t="s">
        <v>54</v>
      </c>
      <c r="B97">
        <v>0.38</v>
      </c>
      <c r="C97">
        <v>0.41</v>
      </c>
      <c r="D97">
        <v>0.39</v>
      </c>
      <c r="E97">
        <v>0.39</v>
      </c>
      <c r="F97">
        <v>0.42</v>
      </c>
      <c r="G97">
        <v>0.37</v>
      </c>
      <c r="H97">
        <v>0.21</v>
      </c>
      <c r="I97">
        <v>0.24</v>
      </c>
      <c r="J97">
        <v>0.26</v>
      </c>
      <c r="K97">
        <v>0.28999999999999998</v>
      </c>
      <c r="L97">
        <v>0.31</v>
      </c>
      <c r="M97">
        <v>0.38</v>
      </c>
    </row>
    <row r="98" spans="1:13">
      <c r="A98" t="s">
        <v>67</v>
      </c>
      <c r="B98">
        <v>0.39</v>
      </c>
      <c r="C98">
        <v>0.37</v>
      </c>
      <c r="D98">
        <v>0.4</v>
      </c>
      <c r="E98">
        <v>0.38</v>
      </c>
      <c r="F98">
        <v>0.4</v>
      </c>
      <c r="G98">
        <v>0.37</v>
      </c>
      <c r="H98">
        <v>0.23</v>
      </c>
      <c r="I98">
        <v>0.25</v>
      </c>
      <c r="J98">
        <v>0.24</v>
      </c>
      <c r="K98">
        <v>0.3</v>
      </c>
      <c r="L98">
        <v>0.28999999999999998</v>
      </c>
      <c r="M98">
        <v>0.36</v>
      </c>
    </row>
    <row r="99" spans="1:13">
      <c r="A99" t="s">
        <v>80</v>
      </c>
      <c r="B99">
        <v>0.43</v>
      </c>
      <c r="C99">
        <v>0.41</v>
      </c>
      <c r="D99">
        <v>0.4</v>
      </c>
      <c r="E99">
        <v>0.39</v>
      </c>
      <c r="F99">
        <v>0.38</v>
      </c>
      <c r="G99">
        <v>0.39</v>
      </c>
      <c r="H99">
        <v>0.24</v>
      </c>
      <c r="I99">
        <v>0.26</v>
      </c>
      <c r="J99">
        <v>0.28000000000000003</v>
      </c>
      <c r="K99">
        <v>0.3</v>
      </c>
      <c r="L99">
        <v>0.33</v>
      </c>
      <c r="M99">
        <v>0.37</v>
      </c>
    </row>
    <row r="100" spans="1:13">
      <c r="A100" t="s">
        <v>93</v>
      </c>
      <c r="B100">
        <v>0.37</v>
      </c>
      <c r="C100">
        <v>0.43</v>
      </c>
      <c r="D100">
        <v>0.36</v>
      </c>
      <c r="E100">
        <v>0.4</v>
      </c>
      <c r="F100">
        <v>0.38</v>
      </c>
      <c r="G100">
        <v>0.42</v>
      </c>
      <c r="H100">
        <v>0.24</v>
      </c>
      <c r="I100">
        <v>0.26</v>
      </c>
      <c r="J100">
        <v>0.3</v>
      </c>
      <c r="K100">
        <v>0.32</v>
      </c>
      <c r="L100">
        <v>0.31</v>
      </c>
      <c r="M100">
        <v>0.41</v>
      </c>
    </row>
    <row r="101" spans="1:13">
      <c r="A101" t="s">
        <v>106</v>
      </c>
      <c r="B101">
        <v>0.37</v>
      </c>
      <c r="C101">
        <v>0.41</v>
      </c>
      <c r="D101">
        <v>0.34</v>
      </c>
      <c r="E101">
        <v>0.41</v>
      </c>
      <c r="F101">
        <v>0.44</v>
      </c>
      <c r="G101">
        <v>0.39</v>
      </c>
      <c r="H101">
        <v>0.17</v>
      </c>
      <c r="I101">
        <v>0.25</v>
      </c>
      <c r="J101">
        <v>0.3</v>
      </c>
      <c r="K101">
        <v>0.36</v>
      </c>
      <c r="L101">
        <v>0.34</v>
      </c>
      <c r="M101">
        <v>0.43</v>
      </c>
    </row>
    <row r="103" spans="1:13">
      <c r="A103" t="s">
        <v>140</v>
      </c>
    </row>
    <row r="104" spans="1:13">
      <c r="D104" t="s">
        <v>131</v>
      </c>
    </row>
    <row r="105" spans="1:13">
      <c r="D105" t="s">
        <v>132</v>
      </c>
    </row>
    <row r="106" spans="1:13">
      <c r="D106" t="s">
        <v>133</v>
      </c>
    </row>
    <row r="108" spans="1:13">
      <c r="A108" t="s">
        <v>142</v>
      </c>
    </row>
    <row r="109" spans="1:13">
      <c r="B109">
        <v>1</v>
      </c>
      <c r="C109">
        <v>2</v>
      </c>
      <c r="D109">
        <v>3</v>
      </c>
      <c r="E109">
        <v>4</v>
      </c>
      <c r="F109">
        <v>5</v>
      </c>
      <c r="G109">
        <v>6</v>
      </c>
      <c r="H109">
        <v>7</v>
      </c>
      <c r="I109">
        <v>8</v>
      </c>
      <c r="J109">
        <v>9</v>
      </c>
      <c r="K109">
        <v>10</v>
      </c>
      <c r="L109">
        <v>11</v>
      </c>
      <c r="M109">
        <v>12</v>
      </c>
    </row>
    <row r="110" spans="1:13">
      <c r="A110" t="s">
        <v>15</v>
      </c>
      <c r="B110">
        <v>7.0000000000000007E-2</v>
      </c>
      <c r="C110">
        <v>0.08</v>
      </c>
      <c r="D110">
        <v>0.09</v>
      </c>
      <c r="E110">
        <v>0.08</v>
      </c>
      <c r="F110">
        <v>0.09</v>
      </c>
      <c r="G110">
        <v>0.08</v>
      </c>
      <c r="H110">
        <v>0.1</v>
      </c>
      <c r="I110">
        <v>0.11</v>
      </c>
      <c r="J110">
        <v>0.09</v>
      </c>
      <c r="K110">
        <v>0.09</v>
      </c>
      <c r="L110">
        <v>0.08</v>
      </c>
      <c r="M110">
        <v>7.0000000000000007E-2</v>
      </c>
    </row>
    <row r="111" spans="1:13">
      <c r="A111" t="s">
        <v>28</v>
      </c>
      <c r="B111">
        <v>0.08</v>
      </c>
      <c r="C111">
        <v>0.04</v>
      </c>
      <c r="D111">
        <v>0.09</v>
      </c>
      <c r="E111">
        <v>0.24</v>
      </c>
      <c r="F111">
        <v>0.09</v>
      </c>
      <c r="G111">
        <v>0.09</v>
      </c>
      <c r="H111">
        <v>0.12</v>
      </c>
      <c r="I111">
        <v>0.1</v>
      </c>
      <c r="J111">
        <v>0.1</v>
      </c>
      <c r="K111">
        <v>0.08</v>
      </c>
      <c r="L111">
        <v>0.08</v>
      </c>
      <c r="M111">
        <v>0.08</v>
      </c>
    </row>
    <row r="112" spans="1:13">
      <c r="A112" t="s">
        <v>41</v>
      </c>
      <c r="B112">
        <v>0.08</v>
      </c>
      <c r="C112">
        <v>0.09</v>
      </c>
      <c r="D112">
        <v>0.08</v>
      </c>
      <c r="E112">
        <v>0.08</v>
      </c>
      <c r="F112">
        <v>0.1</v>
      </c>
      <c r="G112">
        <v>0.1</v>
      </c>
      <c r="H112">
        <v>0.09</v>
      </c>
      <c r="I112">
        <v>0.09</v>
      </c>
      <c r="J112">
        <v>0.11</v>
      </c>
      <c r="K112">
        <v>0.09</v>
      </c>
      <c r="L112">
        <v>0.08</v>
      </c>
      <c r="M112">
        <v>0.08</v>
      </c>
    </row>
    <row r="113" spans="1:13">
      <c r="A113" t="s">
        <v>54</v>
      </c>
      <c r="B113">
        <v>7.0000000000000007E-2</v>
      </c>
      <c r="C113">
        <v>0.09</v>
      </c>
      <c r="D113">
        <v>0.09</v>
      </c>
      <c r="E113">
        <v>0.09</v>
      </c>
      <c r="F113">
        <v>0.09</v>
      </c>
      <c r="G113">
        <v>0.08</v>
      </c>
      <c r="H113">
        <v>0.11</v>
      </c>
      <c r="I113">
        <v>0.11</v>
      </c>
      <c r="J113">
        <v>0.1</v>
      </c>
      <c r="K113">
        <v>0.08</v>
      </c>
      <c r="L113">
        <v>0.08</v>
      </c>
      <c r="M113">
        <v>0.08</v>
      </c>
    </row>
    <row r="114" spans="1:13">
      <c r="A114" t="s">
        <v>67</v>
      </c>
      <c r="B114">
        <v>0.08</v>
      </c>
      <c r="C114">
        <v>0.09</v>
      </c>
      <c r="D114">
        <v>0.09</v>
      </c>
      <c r="E114">
        <v>0.09</v>
      </c>
      <c r="F114">
        <v>0.09</v>
      </c>
      <c r="G114">
        <v>0.09</v>
      </c>
      <c r="H114">
        <v>0.13</v>
      </c>
      <c r="I114">
        <v>0.11</v>
      </c>
      <c r="J114">
        <v>0.09</v>
      </c>
      <c r="K114">
        <v>0.09</v>
      </c>
      <c r="L114">
        <v>7.0000000000000007E-2</v>
      </c>
      <c r="M114">
        <v>7.0000000000000007E-2</v>
      </c>
    </row>
    <row r="115" spans="1:13">
      <c r="A115" t="s">
        <v>80</v>
      </c>
      <c r="B115">
        <v>0.08</v>
      </c>
      <c r="C115">
        <v>0.09</v>
      </c>
      <c r="D115">
        <v>0.09</v>
      </c>
      <c r="E115">
        <v>0.08</v>
      </c>
      <c r="F115">
        <v>0.09</v>
      </c>
      <c r="G115">
        <v>0.08</v>
      </c>
      <c r="H115">
        <v>0.14000000000000001</v>
      </c>
      <c r="I115">
        <v>0.11</v>
      </c>
      <c r="J115">
        <v>0.1</v>
      </c>
      <c r="K115">
        <v>0.09</v>
      </c>
      <c r="L115">
        <v>0.08</v>
      </c>
      <c r="M115">
        <v>0.08</v>
      </c>
    </row>
    <row r="116" spans="1:13">
      <c r="A116" t="s">
        <v>93</v>
      </c>
      <c r="B116">
        <v>0.08</v>
      </c>
      <c r="C116">
        <v>0.09</v>
      </c>
      <c r="D116">
        <v>0.08</v>
      </c>
      <c r="E116">
        <v>0.09</v>
      </c>
      <c r="F116">
        <v>0.08</v>
      </c>
      <c r="G116">
        <v>0.09</v>
      </c>
      <c r="H116">
        <v>0.13</v>
      </c>
      <c r="I116">
        <v>0.11</v>
      </c>
      <c r="J116">
        <v>0.11</v>
      </c>
      <c r="K116">
        <v>0.08</v>
      </c>
      <c r="L116">
        <v>0.08</v>
      </c>
      <c r="M116">
        <v>0.08</v>
      </c>
    </row>
    <row r="117" spans="1:13">
      <c r="A117" t="s">
        <v>106</v>
      </c>
      <c r="B117">
        <v>7.0000000000000007E-2</v>
      </c>
      <c r="C117">
        <v>0.09</v>
      </c>
      <c r="D117">
        <v>7.0000000000000007E-2</v>
      </c>
      <c r="E117">
        <v>0.09</v>
      </c>
      <c r="F117">
        <v>0.1</v>
      </c>
      <c r="G117">
        <v>0.09</v>
      </c>
      <c r="H117">
        <v>0.09</v>
      </c>
      <c r="I117">
        <v>0.1</v>
      </c>
      <c r="J117">
        <v>0.11</v>
      </c>
      <c r="K117">
        <v>0.09</v>
      </c>
      <c r="L117">
        <v>0.08</v>
      </c>
      <c r="M117">
        <v>0.08</v>
      </c>
    </row>
    <row r="121" spans="1:13">
      <c r="B121" s="1" t="s">
        <v>157</v>
      </c>
      <c r="C121" s="1" t="s">
        <v>158</v>
      </c>
      <c r="D121" s="1" t="s">
        <v>158</v>
      </c>
      <c r="E121" s="1" t="s">
        <v>158</v>
      </c>
      <c r="F121" s="1" t="s">
        <v>158</v>
      </c>
      <c r="G121" s="1" t="s">
        <v>158</v>
      </c>
      <c r="H121" s="1" t="s">
        <v>159</v>
      </c>
      <c r="I121" s="1" t="s">
        <v>160</v>
      </c>
      <c r="J121" s="1" t="s">
        <v>161</v>
      </c>
      <c r="K121" s="1" t="s">
        <v>162</v>
      </c>
      <c r="L121" s="1" t="s">
        <v>163</v>
      </c>
      <c r="M121" s="1" t="s">
        <v>164</v>
      </c>
    </row>
    <row r="122" spans="1:13">
      <c r="B122">
        <v>1</v>
      </c>
      <c r="C122">
        <v>2</v>
      </c>
      <c r="D122">
        <v>3</v>
      </c>
      <c r="E122">
        <v>4</v>
      </c>
      <c r="F122">
        <v>5</v>
      </c>
      <c r="G122">
        <v>6</v>
      </c>
      <c r="H122">
        <v>7</v>
      </c>
      <c r="I122">
        <v>8</v>
      </c>
      <c r="J122">
        <v>9</v>
      </c>
      <c r="K122">
        <v>10</v>
      </c>
      <c r="L122">
        <v>11</v>
      </c>
      <c r="M122">
        <v>12</v>
      </c>
    </row>
    <row r="123" spans="1:13">
      <c r="B123">
        <f t="shared" ref="B123:M129" si="0">(B65-$N$73)/(B77-$N$85)</f>
        <v>5.5285714285714285</v>
      </c>
      <c r="C123">
        <f t="shared" si="0"/>
        <v>5.2727272727272734</v>
      </c>
      <c r="D123">
        <f t="shared" si="0"/>
        <v>4.4782608695652169</v>
      </c>
      <c r="E123">
        <f t="shared" si="0"/>
        <v>4.6785714285714288</v>
      </c>
      <c r="F123">
        <f t="shared" si="0"/>
        <v>4.862068965517242</v>
      </c>
      <c r="G123">
        <f t="shared" si="0"/>
        <v>4.8518518518518521</v>
      </c>
      <c r="H123">
        <f t="shared" si="0"/>
        <v>1.9519230769230771</v>
      </c>
      <c r="I123">
        <f t="shared" si="0"/>
        <v>2.6055045871559632</v>
      </c>
      <c r="J123">
        <f t="shared" si="0"/>
        <v>3.0000000000000004</v>
      </c>
      <c r="K123">
        <f t="shared" si="0"/>
        <v>4.0652173913043477</v>
      </c>
      <c r="L123">
        <f t="shared" si="0"/>
        <v>4.1707317073170733</v>
      </c>
      <c r="M123">
        <f t="shared" si="0"/>
        <v>5.6818181818181817</v>
      </c>
    </row>
    <row r="124" spans="1:13">
      <c r="B124">
        <f t="shared" si="0"/>
        <v>4.3614457831325302</v>
      </c>
      <c r="C124">
        <f t="shared" si="0"/>
        <v>6.0232558139534893</v>
      </c>
      <c r="D124">
        <f t="shared" si="0"/>
        <v>4.5057471264367823</v>
      </c>
      <c r="E124">
        <f t="shared" si="0"/>
        <v>2.759183673469388</v>
      </c>
      <c r="F124">
        <f t="shared" si="0"/>
        <v>4.8023255813953494</v>
      </c>
      <c r="G124">
        <f t="shared" si="0"/>
        <v>4.3888888888888893</v>
      </c>
      <c r="H124">
        <f t="shared" si="0"/>
        <v>1.8240000000000001</v>
      </c>
      <c r="I124">
        <f t="shared" si="0"/>
        <v>2.3883495145631071</v>
      </c>
      <c r="J124">
        <f t="shared" si="0"/>
        <v>2.7425742574257428</v>
      </c>
      <c r="K124">
        <f t="shared" si="0"/>
        <v>3.6951219512195119</v>
      </c>
      <c r="L124">
        <f t="shared" si="0"/>
        <v>4.373333333333334</v>
      </c>
      <c r="M124">
        <f t="shared" si="0"/>
        <v>4.9113924050632916</v>
      </c>
    </row>
    <row r="125" spans="1:13">
      <c r="B125">
        <f t="shared" si="0"/>
        <v>5.413333333333334</v>
      </c>
      <c r="C125">
        <f t="shared" si="0"/>
        <v>4.6853932584269664</v>
      </c>
      <c r="D125">
        <f t="shared" si="0"/>
        <v>4.8554216867469879</v>
      </c>
      <c r="E125">
        <f t="shared" si="0"/>
        <v>5.0238095238095237</v>
      </c>
      <c r="F125">
        <f t="shared" si="0"/>
        <v>4.635416666666667</v>
      </c>
      <c r="G125">
        <f t="shared" si="0"/>
        <v>4.5151515151515147</v>
      </c>
      <c r="H125">
        <f t="shared" si="0"/>
        <v>2.0439560439560438</v>
      </c>
      <c r="I125">
        <f t="shared" si="0"/>
        <v>2.3333333333333335</v>
      </c>
      <c r="J125">
        <f t="shared" si="0"/>
        <v>2.7592592592592591</v>
      </c>
      <c r="K125">
        <f t="shared" si="0"/>
        <v>3.7634408602150535</v>
      </c>
      <c r="L125">
        <f t="shared" si="0"/>
        <v>4.1463414634146343</v>
      </c>
      <c r="M125">
        <f t="shared" si="0"/>
        <v>5.0238095238095237</v>
      </c>
    </row>
    <row r="126" spans="1:13">
      <c r="B126">
        <f t="shared" si="0"/>
        <v>5.25</v>
      </c>
      <c r="C126">
        <f t="shared" si="0"/>
        <v>4.788235294117646</v>
      </c>
      <c r="D126">
        <f t="shared" si="0"/>
        <v>4.4942528735632186</v>
      </c>
      <c r="E126">
        <f t="shared" si="0"/>
        <v>4.5232558139534893</v>
      </c>
      <c r="F126">
        <f t="shared" si="0"/>
        <v>4.6111111111111107</v>
      </c>
      <c r="G126">
        <f t="shared" si="0"/>
        <v>4.5609756097560972</v>
      </c>
      <c r="H126">
        <f t="shared" si="0"/>
        <v>1.9158878504672896</v>
      </c>
      <c r="I126">
        <f t="shared" si="0"/>
        <v>2.2314814814814814</v>
      </c>
      <c r="J126">
        <f t="shared" si="0"/>
        <v>2.6734693877551021</v>
      </c>
      <c r="K126">
        <f t="shared" si="0"/>
        <v>3.5365853658536581</v>
      </c>
      <c r="L126">
        <f t="shared" si="0"/>
        <v>4.0384615384615383</v>
      </c>
      <c r="M126">
        <f t="shared" si="0"/>
        <v>5</v>
      </c>
    </row>
    <row r="127" spans="1:13">
      <c r="B127">
        <f t="shared" si="0"/>
        <v>4.9113924050632916</v>
      </c>
      <c r="C127">
        <f t="shared" si="0"/>
        <v>4.2528735632183912</v>
      </c>
      <c r="D127">
        <f t="shared" si="0"/>
        <v>4.1684210526315795</v>
      </c>
      <c r="E127">
        <f t="shared" si="0"/>
        <v>4.4069767441860472</v>
      </c>
      <c r="F127">
        <f t="shared" si="0"/>
        <v>4.7294117647058824</v>
      </c>
      <c r="G127">
        <f t="shared" si="0"/>
        <v>4.3176470588235292</v>
      </c>
      <c r="H127">
        <f t="shared" si="0"/>
        <v>1.8640000000000001</v>
      </c>
      <c r="I127">
        <f t="shared" si="0"/>
        <v>2.2454545454545456</v>
      </c>
      <c r="J127">
        <f t="shared" si="0"/>
        <v>2.7906976744186047</v>
      </c>
      <c r="K127">
        <f t="shared" si="0"/>
        <v>3.4137931034482758</v>
      </c>
      <c r="L127">
        <f t="shared" si="0"/>
        <v>3.9589041095890409</v>
      </c>
      <c r="M127">
        <f t="shared" si="0"/>
        <v>4.8783783783783781</v>
      </c>
    </row>
    <row r="128" spans="1:13">
      <c r="B128">
        <f t="shared" si="0"/>
        <v>5.1666666666666661</v>
      </c>
      <c r="C128">
        <f t="shared" si="0"/>
        <v>4.4782608695652169</v>
      </c>
      <c r="D128">
        <f t="shared" si="0"/>
        <v>4.6091954022988508</v>
      </c>
      <c r="E128">
        <f t="shared" si="0"/>
        <v>4.583333333333333</v>
      </c>
      <c r="F128">
        <f t="shared" si="0"/>
        <v>4.2222222222222223</v>
      </c>
      <c r="G128">
        <f t="shared" si="0"/>
        <v>4.7469879518072284</v>
      </c>
      <c r="H128">
        <f t="shared" si="0"/>
        <v>1.7338129496402876</v>
      </c>
      <c r="I128">
        <f t="shared" si="0"/>
        <v>2.2857142857142856</v>
      </c>
      <c r="J128">
        <f t="shared" si="0"/>
        <v>2.9479166666666665</v>
      </c>
      <c r="K128">
        <f t="shared" si="0"/>
        <v>3.4482758620689657</v>
      </c>
      <c r="L128">
        <f t="shared" si="0"/>
        <v>4.0121951219512191</v>
      </c>
      <c r="M128">
        <f t="shared" si="0"/>
        <v>4.8701298701298699</v>
      </c>
    </row>
    <row r="129" spans="2:13">
      <c r="B129">
        <f t="shared" si="0"/>
        <v>4.6624999999999996</v>
      </c>
      <c r="C129">
        <f t="shared" si="0"/>
        <v>4.634408602150538</v>
      </c>
      <c r="D129">
        <f t="shared" si="0"/>
        <v>4.3902439024390238</v>
      </c>
      <c r="E129">
        <f t="shared" si="0"/>
        <v>4.6511627906976747</v>
      </c>
      <c r="F129">
        <f t="shared" si="0"/>
        <v>4.6707317073170733</v>
      </c>
      <c r="G129">
        <f t="shared" si="0"/>
        <v>4.4731182795698921</v>
      </c>
      <c r="H129">
        <f t="shared" si="0"/>
        <v>1.8879999999999999</v>
      </c>
      <c r="I129">
        <f t="shared" si="0"/>
        <v>2.3097345132743361</v>
      </c>
      <c r="J129">
        <f t="shared" si="0"/>
        <v>2.8190476190476188</v>
      </c>
      <c r="K129">
        <f t="shared" si="0"/>
        <v>3.9024390243902438</v>
      </c>
      <c r="L129">
        <f t="shared" si="0"/>
        <v>4.1184210526315788</v>
      </c>
      <c r="M129">
        <f t="shared" si="0"/>
        <v>5.2435897435897436</v>
      </c>
    </row>
    <row r="134" spans="2:13">
      <c r="B134" t="s">
        <v>165</v>
      </c>
    </row>
    <row r="135" spans="2:13">
      <c r="C135" t="s">
        <v>166</v>
      </c>
      <c r="F135" t="s">
        <v>166</v>
      </c>
      <c r="G135" t="s">
        <v>167</v>
      </c>
    </row>
    <row r="136" spans="2:13" ht="16">
      <c r="B136" s="2">
        <v>6</v>
      </c>
      <c r="C136">
        <f>AVERAGE(H123:H129)</f>
        <v>1.8887971315695287</v>
      </c>
      <c r="E136" t="s">
        <v>157</v>
      </c>
      <c r="F136">
        <f>AVERAGE(B123:B129)</f>
        <v>5.0419870881096074</v>
      </c>
      <c r="G136">
        <f>(F136+10.484)/2.0789</f>
        <v>7.4683664861751922</v>
      </c>
    </row>
    <row r="137" spans="2:13" ht="16">
      <c r="B137" s="2">
        <v>6.3</v>
      </c>
      <c r="C137">
        <f>AVERAGE(I123:I129)</f>
        <v>2.3427960372824361</v>
      </c>
    </row>
    <row r="138" spans="2:13" ht="16">
      <c r="B138" s="2">
        <v>6.5</v>
      </c>
      <c r="C138">
        <f>AVERAGE(K123:K129)</f>
        <v>3.6892676512142941</v>
      </c>
      <c r="E138" t="s">
        <v>158</v>
      </c>
      <c r="F138">
        <f>AVERAGE(C123:G129)</f>
        <v>4.5900257163041873</v>
      </c>
      <c r="G138">
        <f>(F138+10.484)/2.0789</f>
        <v>7.2509623917957517</v>
      </c>
    </row>
    <row r="139" spans="2:13" ht="16">
      <c r="B139" s="2">
        <v>6.9</v>
      </c>
      <c r="C139">
        <f>AVERAGE(K123:K129)</f>
        <v>3.6892676512142941</v>
      </c>
    </row>
    <row r="140" spans="2:13" ht="16">
      <c r="B140" s="2">
        <v>7.17</v>
      </c>
      <c r="C140">
        <f>AVERAGE(L123:L129)</f>
        <v>4.1169126180997742</v>
      </c>
    </row>
    <row r="141" spans="2:13" ht="16">
      <c r="B141" s="2">
        <v>7.4</v>
      </c>
      <c r="C141">
        <f>AVERAGE(M123:M129)</f>
        <v>5.0870168718269975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1"/>
  <sheetViews>
    <sheetView topLeftCell="A111" workbookViewId="0">
      <selection activeCell="G136" sqref="G136:G138"/>
    </sheetView>
  </sheetViews>
  <sheetFormatPr baseColWidth="10" defaultRowHeight="15" x14ac:dyDescent="0"/>
  <sheetData>
    <row r="1" spans="1:4">
      <c r="A1" t="s">
        <v>151</v>
      </c>
    </row>
    <row r="2" spans="1:4">
      <c r="A2" t="s">
        <v>1</v>
      </c>
    </row>
    <row r="3" spans="1:4">
      <c r="A3" t="s">
        <v>2</v>
      </c>
    </row>
    <row r="4" spans="1:4">
      <c r="A4" t="s">
        <v>3</v>
      </c>
    </row>
    <row r="5" spans="1:4">
      <c r="A5" t="s">
        <v>4</v>
      </c>
    </row>
    <row r="6" spans="1:4">
      <c r="A6" t="s">
        <v>5</v>
      </c>
    </row>
    <row r="7" spans="1:4">
      <c r="B7" t="s">
        <v>6</v>
      </c>
    </row>
    <row r="8" spans="1:4">
      <c r="B8" t="s">
        <v>7</v>
      </c>
    </row>
    <row r="9" spans="1:4">
      <c r="B9" t="s">
        <v>8</v>
      </c>
    </row>
    <row r="10" spans="1:4">
      <c r="B10" t="s">
        <v>9</v>
      </c>
    </row>
    <row r="11" spans="1:4">
      <c r="B11" t="s">
        <v>10</v>
      </c>
    </row>
    <row r="12" spans="1:4">
      <c r="B12" t="s">
        <v>11</v>
      </c>
    </row>
    <row r="13" spans="1:4">
      <c r="B13" t="s">
        <v>12</v>
      </c>
    </row>
    <row r="14" spans="1:4">
      <c r="B14" t="s">
        <v>13</v>
      </c>
      <c r="C14">
        <v>1</v>
      </c>
      <c r="D14">
        <v>2</v>
      </c>
    </row>
    <row r="16" spans="1:4">
      <c r="A16" t="s">
        <v>14</v>
      </c>
    </row>
    <row r="17" spans="1:13">
      <c r="B17">
        <v>1</v>
      </c>
      <c r="C17">
        <v>2</v>
      </c>
      <c r="D17">
        <v>3</v>
      </c>
      <c r="E17">
        <v>4</v>
      </c>
      <c r="F17">
        <v>5</v>
      </c>
      <c r="G17">
        <v>6</v>
      </c>
      <c r="H17">
        <v>7</v>
      </c>
      <c r="I17">
        <v>8</v>
      </c>
      <c r="J17">
        <v>9</v>
      </c>
      <c r="K17">
        <v>10</v>
      </c>
      <c r="L17">
        <v>11</v>
      </c>
      <c r="M17">
        <v>12</v>
      </c>
    </row>
    <row r="18" spans="1:13">
      <c r="A18" t="s">
        <v>15</v>
      </c>
      <c r="B18" t="s">
        <v>16</v>
      </c>
      <c r="C18" t="s">
        <v>17</v>
      </c>
      <c r="D18" t="s">
        <v>18</v>
      </c>
      <c r="E18" t="s">
        <v>19</v>
      </c>
      <c r="F18" t="s">
        <v>20</v>
      </c>
      <c r="G18" t="s">
        <v>21</v>
      </c>
      <c r="H18" t="s">
        <v>22</v>
      </c>
      <c r="I18" t="s">
        <v>23</v>
      </c>
      <c r="J18" t="s">
        <v>24</v>
      </c>
      <c r="K18" t="s">
        <v>25</v>
      </c>
      <c r="L18" t="s">
        <v>26</v>
      </c>
      <c r="M18" t="s">
        <v>27</v>
      </c>
    </row>
    <row r="19" spans="1:13">
      <c r="A19" t="s">
        <v>28</v>
      </c>
      <c r="B19" t="s">
        <v>29</v>
      </c>
      <c r="C19" t="s">
        <v>30</v>
      </c>
      <c r="D19" t="s">
        <v>31</v>
      </c>
      <c r="E19" t="s">
        <v>32</v>
      </c>
      <c r="F19" t="s">
        <v>33</v>
      </c>
      <c r="G19" t="s">
        <v>34</v>
      </c>
      <c r="H19" t="s">
        <v>35</v>
      </c>
      <c r="I19" t="s">
        <v>36</v>
      </c>
      <c r="J19" t="s">
        <v>37</v>
      </c>
      <c r="K19" t="s">
        <v>38</v>
      </c>
      <c r="L19" t="s">
        <v>39</v>
      </c>
      <c r="M19" t="s">
        <v>40</v>
      </c>
    </row>
    <row r="20" spans="1:13">
      <c r="A20" t="s">
        <v>41</v>
      </c>
      <c r="B20" t="s">
        <v>42</v>
      </c>
      <c r="C20" t="s">
        <v>43</v>
      </c>
      <c r="D20" t="s">
        <v>44</v>
      </c>
      <c r="E20" t="s">
        <v>45</v>
      </c>
      <c r="F20" t="s">
        <v>46</v>
      </c>
      <c r="G20" t="s">
        <v>47</v>
      </c>
      <c r="H20" t="s">
        <v>48</v>
      </c>
      <c r="I20" t="s">
        <v>49</v>
      </c>
      <c r="J20" t="s">
        <v>50</v>
      </c>
      <c r="K20" t="s">
        <v>51</v>
      </c>
      <c r="L20" t="s">
        <v>52</v>
      </c>
      <c r="M20" t="s">
        <v>53</v>
      </c>
    </row>
    <row r="21" spans="1:13">
      <c r="A21" t="s">
        <v>54</v>
      </c>
      <c r="B21" t="s">
        <v>55</v>
      </c>
      <c r="C21" t="s">
        <v>56</v>
      </c>
      <c r="D21" t="s">
        <v>57</v>
      </c>
      <c r="E21" t="s">
        <v>58</v>
      </c>
      <c r="F21" t="s">
        <v>59</v>
      </c>
      <c r="G21" t="s">
        <v>60</v>
      </c>
      <c r="H21" t="s">
        <v>61</v>
      </c>
      <c r="I21" t="s">
        <v>62</v>
      </c>
      <c r="J21" t="s">
        <v>63</v>
      </c>
      <c r="K21" t="s">
        <v>64</v>
      </c>
      <c r="L21" t="s">
        <v>65</v>
      </c>
      <c r="M21" t="s">
        <v>66</v>
      </c>
    </row>
    <row r="22" spans="1:13">
      <c r="A22" t="s">
        <v>67</v>
      </c>
      <c r="B22" t="s">
        <v>68</v>
      </c>
      <c r="C22" t="s">
        <v>69</v>
      </c>
      <c r="D22" t="s">
        <v>70</v>
      </c>
      <c r="E22" t="s">
        <v>71</v>
      </c>
      <c r="F22" t="s">
        <v>72</v>
      </c>
      <c r="G22" t="s">
        <v>73</v>
      </c>
      <c r="H22" t="s">
        <v>74</v>
      </c>
      <c r="I22" t="s">
        <v>75</v>
      </c>
      <c r="J22" t="s">
        <v>76</v>
      </c>
      <c r="K22" t="s">
        <v>77</v>
      </c>
      <c r="L22" t="s">
        <v>78</v>
      </c>
      <c r="M22" t="s">
        <v>79</v>
      </c>
    </row>
    <row r="23" spans="1:13">
      <c r="A23" t="s">
        <v>80</v>
      </c>
      <c r="B23" t="s">
        <v>81</v>
      </c>
      <c r="C23" t="s">
        <v>82</v>
      </c>
      <c r="D23" t="s">
        <v>83</v>
      </c>
      <c r="E23" t="s">
        <v>84</v>
      </c>
      <c r="F23" t="s">
        <v>85</v>
      </c>
      <c r="G23" t="s">
        <v>86</v>
      </c>
      <c r="H23" t="s">
        <v>87</v>
      </c>
      <c r="I23" t="s">
        <v>88</v>
      </c>
      <c r="J23" t="s">
        <v>89</v>
      </c>
      <c r="K23" t="s">
        <v>90</v>
      </c>
      <c r="L23" t="s">
        <v>91</v>
      </c>
      <c r="M23" t="s">
        <v>92</v>
      </c>
    </row>
    <row r="24" spans="1:13">
      <c r="A24" t="s">
        <v>93</v>
      </c>
      <c r="B24" t="s">
        <v>94</v>
      </c>
      <c r="C24" t="s">
        <v>95</v>
      </c>
      <c r="D24" t="s">
        <v>96</v>
      </c>
      <c r="E24" t="s">
        <v>97</v>
      </c>
      <c r="F24" t="s">
        <v>98</v>
      </c>
      <c r="G24" t="s">
        <v>99</v>
      </c>
      <c r="H24" t="s">
        <v>100</v>
      </c>
      <c r="I24" t="s">
        <v>101</v>
      </c>
      <c r="J24" t="s">
        <v>102</v>
      </c>
      <c r="K24" t="s">
        <v>103</v>
      </c>
      <c r="L24" t="s">
        <v>104</v>
      </c>
      <c r="M24" t="s">
        <v>105</v>
      </c>
    </row>
    <row r="25" spans="1:13">
      <c r="A25" t="s">
        <v>106</v>
      </c>
      <c r="B25" t="s">
        <v>107</v>
      </c>
      <c r="C25" t="s">
        <v>108</v>
      </c>
      <c r="D25" t="s">
        <v>109</v>
      </c>
      <c r="E25" t="s">
        <v>110</v>
      </c>
      <c r="F25" t="s">
        <v>111</v>
      </c>
      <c r="G25" t="s">
        <v>112</v>
      </c>
      <c r="H25" t="s">
        <v>113</v>
      </c>
      <c r="I25" t="s">
        <v>114</v>
      </c>
      <c r="J25" t="s">
        <v>115</v>
      </c>
      <c r="K25" t="s">
        <v>116</v>
      </c>
      <c r="L25" t="s">
        <v>117</v>
      </c>
      <c r="M25" t="s">
        <v>118</v>
      </c>
    </row>
    <row r="27" spans="1:13">
      <c r="A27" t="s">
        <v>119</v>
      </c>
    </row>
    <row r="28" spans="1:13">
      <c r="B28" t="s">
        <v>120</v>
      </c>
    </row>
    <row r="29" spans="1:13">
      <c r="C29" t="s">
        <v>121</v>
      </c>
    </row>
    <row r="30" spans="1:13">
      <c r="C30" t="s">
        <v>122</v>
      </c>
    </row>
    <row r="31" spans="1:13">
      <c r="C31" t="s">
        <v>123</v>
      </c>
    </row>
    <row r="32" spans="1:13">
      <c r="C32" t="s">
        <v>124</v>
      </c>
    </row>
    <row r="33" spans="2:4">
      <c r="C33" t="s">
        <v>125</v>
      </c>
    </row>
    <row r="34" spans="2:4">
      <c r="C34" t="s">
        <v>126</v>
      </c>
    </row>
    <row r="35" spans="2:4">
      <c r="C35" t="s">
        <v>127</v>
      </c>
    </row>
    <row r="36" spans="2:4">
      <c r="C36" t="s">
        <v>128</v>
      </c>
    </row>
    <row r="37" spans="2:4">
      <c r="C37" t="s">
        <v>129</v>
      </c>
    </row>
    <row r="38" spans="2:4">
      <c r="C38" t="s">
        <v>130</v>
      </c>
    </row>
    <row r="39" spans="2:4">
      <c r="D39" t="s">
        <v>131</v>
      </c>
    </row>
    <row r="40" spans="2:4">
      <c r="D40" t="s">
        <v>132</v>
      </c>
    </row>
    <row r="41" spans="2:4">
      <c r="D41" t="s">
        <v>133</v>
      </c>
    </row>
    <row r="42" spans="2:4">
      <c r="B42" t="s">
        <v>134</v>
      </c>
    </row>
    <row r="43" spans="2:4">
      <c r="C43" t="s">
        <v>121</v>
      </c>
    </row>
    <row r="44" spans="2:4">
      <c r="C44" t="s">
        <v>122</v>
      </c>
    </row>
    <row r="45" spans="2:4">
      <c r="C45" t="s">
        <v>123</v>
      </c>
    </row>
    <row r="46" spans="2:4">
      <c r="C46" t="s">
        <v>135</v>
      </c>
    </row>
    <row r="47" spans="2:4">
      <c r="C47" t="s">
        <v>125</v>
      </c>
    </row>
    <row r="48" spans="2:4">
      <c r="C48" t="s">
        <v>126</v>
      </c>
    </row>
    <row r="49" spans="1:13">
      <c r="C49" t="s">
        <v>127</v>
      </c>
    </row>
    <row r="50" spans="1:13">
      <c r="C50" t="s">
        <v>128</v>
      </c>
    </row>
    <row r="51" spans="1:13">
      <c r="C51" t="s">
        <v>129</v>
      </c>
    </row>
    <row r="52" spans="1:13">
      <c r="C52" t="s">
        <v>130</v>
      </c>
    </row>
    <row r="53" spans="1:13">
      <c r="D53" t="s">
        <v>131</v>
      </c>
    </row>
    <row r="54" spans="1:13">
      <c r="D54" t="s">
        <v>132</v>
      </c>
    </row>
    <row r="55" spans="1:13">
      <c r="D55" t="s">
        <v>133</v>
      </c>
    </row>
    <row r="57" spans="1:13">
      <c r="A57" t="s">
        <v>136</v>
      </c>
    </row>
    <row r="59" spans="1:13">
      <c r="A59" t="s">
        <v>152</v>
      </c>
    </row>
    <row r="61" spans="1:13">
      <c r="A61" t="s">
        <v>138</v>
      </c>
    </row>
    <row r="62" spans="1:13">
      <c r="A62" t="s">
        <v>139</v>
      </c>
    </row>
    <row r="63" spans="1:13">
      <c r="A63" t="s">
        <v>123</v>
      </c>
    </row>
    <row r="64" spans="1:13"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>
        <v>11</v>
      </c>
      <c r="M64">
        <v>12</v>
      </c>
    </row>
    <row r="65" spans="1:13">
      <c r="A65" t="s">
        <v>15</v>
      </c>
      <c r="B65">
        <v>0.47</v>
      </c>
      <c r="C65">
        <v>0.41299999999999998</v>
      </c>
      <c r="D65">
        <v>0.43</v>
      </c>
      <c r="E65">
        <v>0.39800000000000002</v>
      </c>
      <c r="F65">
        <v>0.41899999999999998</v>
      </c>
      <c r="G65">
        <v>0.378</v>
      </c>
      <c r="H65">
        <v>0.20499999999999999</v>
      </c>
      <c r="I65">
        <v>0.26700000000000002</v>
      </c>
      <c r="J65">
        <v>0.28100000000000003</v>
      </c>
      <c r="K65">
        <v>0.37</v>
      </c>
      <c r="L65">
        <v>0.33500000000000002</v>
      </c>
      <c r="M65">
        <v>0.40699999999999997</v>
      </c>
    </row>
    <row r="66" spans="1:13">
      <c r="A66" t="s">
        <v>28</v>
      </c>
      <c r="B66">
        <v>0.40500000000000003</v>
      </c>
      <c r="C66">
        <v>0.26</v>
      </c>
      <c r="D66">
        <v>0.39700000000000002</v>
      </c>
      <c r="E66">
        <v>0.82499999999999996</v>
      </c>
      <c r="F66">
        <v>0.40600000000000003</v>
      </c>
      <c r="G66">
        <v>0.39700000000000002</v>
      </c>
      <c r="H66">
        <v>0.23300000000000001</v>
      </c>
      <c r="I66">
        <v>0.246</v>
      </c>
      <c r="J66">
        <v>0.28999999999999998</v>
      </c>
      <c r="K66">
        <v>0.311</v>
      </c>
      <c r="L66">
        <v>0.318</v>
      </c>
      <c r="M66">
        <v>0.40300000000000002</v>
      </c>
    </row>
    <row r="67" spans="1:13">
      <c r="A67" t="s">
        <v>41</v>
      </c>
      <c r="B67">
        <v>0.41499999999999998</v>
      </c>
      <c r="C67">
        <v>0.434</v>
      </c>
      <c r="D67">
        <v>0.39800000000000002</v>
      </c>
      <c r="E67">
        <v>0.42799999999999999</v>
      </c>
      <c r="F67">
        <v>0.436</v>
      </c>
      <c r="G67">
        <v>0.45300000000000001</v>
      </c>
      <c r="H67">
        <v>0.187</v>
      </c>
      <c r="I67">
        <v>0.21199999999999999</v>
      </c>
      <c r="J67">
        <v>0.3</v>
      </c>
      <c r="K67">
        <v>0.36199999999999999</v>
      </c>
      <c r="L67">
        <v>0.36199999999999999</v>
      </c>
      <c r="M67">
        <v>0.42799999999999999</v>
      </c>
    </row>
    <row r="68" spans="1:13">
      <c r="A68" t="s">
        <v>54</v>
      </c>
      <c r="B68">
        <v>0.39300000000000002</v>
      </c>
      <c r="C68">
        <v>0.40400000000000003</v>
      </c>
      <c r="D68">
        <v>0.40400000000000003</v>
      </c>
      <c r="E68">
        <v>0.39600000000000002</v>
      </c>
      <c r="F68">
        <v>0.41399999999999998</v>
      </c>
      <c r="G68">
        <v>0.38400000000000001</v>
      </c>
      <c r="H68">
        <v>0.20499999999999999</v>
      </c>
      <c r="I68">
        <v>0.246</v>
      </c>
      <c r="J68">
        <v>0.27200000000000002</v>
      </c>
      <c r="K68">
        <v>0.31</v>
      </c>
      <c r="L68">
        <v>0.32700000000000001</v>
      </c>
      <c r="M68">
        <v>0.40200000000000002</v>
      </c>
    </row>
    <row r="69" spans="1:13">
      <c r="A69" t="s">
        <v>67</v>
      </c>
      <c r="B69">
        <v>0.40400000000000003</v>
      </c>
      <c r="C69">
        <v>0.39100000000000001</v>
      </c>
      <c r="D69">
        <v>0.41299999999999998</v>
      </c>
      <c r="E69">
        <v>0.39300000000000002</v>
      </c>
      <c r="F69">
        <v>0.41</v>
      </c>
      <c r="G69">
        <v>0.35799999999999998</v>
      </c>
      <c r="H69">
        <v>0.23</v>
      </c>
      <c r="I69">
        <v>0.252</v>
      </c>
      <c r="J69">
        <v>0.246</v>
      </c>
      <c r="K69">
        <v>0.307</v>
      </c>
      <c r="L69">
        <v>0.307</v>
      </c>
      <c r="M69">
        <v>0.379</v>
      </c>
    </row>
    <row r="70" spans="1:13">
      <c r="A70" t="s">
        <v>80</v>
      </c>
      <c r="B70">
        <v>0.46800000000000003</v>
      </c>
      <c r="C70">
        <v>0.42</v>
      </c>
      <c r="D70">
        <v>0.41399999999999998</v>
      </c>
      <c r="E70">
        <v>0.38200000000000001</v>
      </c>
      <c r="F70">
        <v>0.39400000000000002</v>
      </c>
      <c r="G70">
        <v>0.40400000000000003</v>
      </c>
      <c r="H70">
        <v>0.249</v>
      </c>
      <c r="I70">
        <v>0.24199999999999999</v>
      </c>
      <c r="J70">
        <v>0.3</v>
      </c>
      <c r="K70">
        <v>0.315</v>
      </c>
      <c r="L70">
        <v>0.33200000000000002</v>
      </c>
      <c r="M70">
        <v>0.38600000000000001</v>
      </c>
    </row>
    <row r="71" spans="1:13">
      <c r="A71" t="s">
        <v>93</v>
      </c>
      <c r="B71">
        <v>0.38200000000000001</v>
      </c>
      <c r="C71">
        <v>0.36899999999999999</v>
      </c>
      <c r="D71">
        <v>0.36099999999999999</v>
      </c>
      <c r="E71">
        <v>0.40699999999999997</v>
      </c>
      <c r="F71">
        <v>0.38600000000000001</v>
      </c>
      <c r="G71">
        <v>0.42199999999999999</v>
      </c>
      <c r="H71">
        <v>0.24</v>
      </c>
      <c r="I71">
        <v>0.26100000000000001</v>
      </c>
      <c r="J71">
        <v>0.314</v>
      </c>
      <c r="K71">
        <v>0.31900000000000001</v>
      </c>
      <c r="L71">
        <v>0.309</v>
      </c>
      <c r="M71">
        <v>0.41699999999999998</v>
      </c>
    </row>
    <row r="72" spans="1:13">
      <c r="A72" t="s">
        <v>106</v>
      </c>
      <c r="B72">
        <v>0.38100000000000001</v>
      </c>
      <c r="C72">
        <v>0.41599999999999998</v>
      </c>
      <c r="D72">
        <v>0.35299999999999998</v>
      </c>
      <c r="E72">
        <v>0.40699999999999997</v>
      </c>
      <c r="F72">
        <v>0.434</v>
      </c>
      <c r="G72">
        <v>0.41499999999999998</v>
      </c>
      <c r="H72">
        <v>0.17100000000000001</v>
      </c>
      <c r="I72">
        <v>0.24299999999999999</v>
      </c>
      <c r="J72">
        <v>0.30599999999999999</v>
      </c>
      <c r="K72">
        <v>0.35799999999999998</v>
      </c>
      <c r="L72">
        <v>0.35599999999999998</v>
      </c>
      <c r="M72">
        <v>0.442</v>
      </c>
    </row>
    <row r="74" spans="1:13">
      <c r="A74" t="s">
        <v>140</v>
      </c>
    </row>
    <row r="75" spans="1:13">
      <c r="A75" t="s">
        <v>123</v>
      </c>
    </row>
    <row r="76" spans="1:13">
      <c r="B76">
        <v>1</v>
      </c>
      <c r="C76">
        <v>2</v>
      </c>
      <c r="D76">
        <v>3</v>
      </c>
      <c r="E76">
        <v>4</v>
      </c>
      <c r="F76">
        <v>5</v>
      </c>
      <c r="G76">
        <v>6</v>
      </c>
      <c r="H76">
        <v>7</v>
      </c>
      <c r="I76">
        <v>8</v>
      </c>
      <c r="J76">
        <v>9</v>
      </c>
      <c r="K76">
        <v>10</v>
      </c>
      <c r="L76">
        <v>11</v>
      </c>
      <c r="M76">
        <v>12</v>
      </c>
    </row>
    <row r="77" spans="1:13">
      <c r="A77" t="s">
        <v>15</v>
      </c>
      <c r="B77">
        <v>7.3999999999999996E-2</v>
      </c>
      <c r="C77">
        <v>7.8E-2</v>
      </c>
      <c r="D77">
        <v>9.1999999999999998E-2</v>
      </c>
      <c r="E77">
        <v>0.09</v>
      </c>
      <c r="F77">
        <v>8.6999999999999994E-2</v>
      </c>
      <c r="G77">
        <v>8.8999999999999996E-2</v>
      </c>
      <c r="H77">
        <v>0.108</v>
      </c>
      <c r="I77">
        <v>0.114</v>
      </c>
      <c r="J77">
        <v>8.8999999999999996E-2</v>
      </c>
      <c r="K77">
        <v>9.7000000000000003E-2</v>
      </c>
      <c r="L77">
        <v>7.4999999999999997E-2</v>
      </c>
      <c r="M77">
        <v>6.6000000000000003E-2</v>
      </c>
    </row>
    <row r="78" spans="1:13">
      <c r="A78" t="s">
        <v>28</v>
      </c>
      <c r="B78">
        <v>7.8E-2</v>
      </c>
      <c r="C78">
        <v>4.2999999999999997E-2</v>
      </c>
      <c r="D78">
        <v>9.0999999999999998E-2</v>
      </c>
      <c r="E78">
        <v>0.26800000000000002</v>
      </c>
      <c r="F78">
        <v>9.2999999999999999E-2</v>
      </c>
      <c r="G78">
        <v>0.09</v>
      </c>
      <c r="H78">
        <v>0.126</v>
      </c>
      <c r="I78">
        <v>0.109</v>
      </c>
      <c r="J78">
        <v>0.10100000000000001</v>
      </c>
      <c r="K78">
        <v>8.6999999999999994E-2</v>
      </c>
      <c r="L78">
        <v>7.0999999999999994E-2</v>
      </c>
      <c r="M78">
        <v>7.3999999999999996E-2</v>
      </c>
    </row>
    <row r="79" spans="1:13">
      <c r="A79" t="s">
        <v>41</v>
      </c>
      <c r="B79">
        <v>7.5999999999999998E-2</v>
      </c>
      <c r="C79">
        <v>8.6999999999999994E-2</v>
      </c>
      <c r="D79">
        <v>8.3000000000000004E-2</v>
      </c>
      <c r="E79">
        <v>8.7999999999999995E-2</v>
      </c>
      <c r="F79">
        <v>9.7000000000000003E-2</v>
      </c>
      <c r="G79">
        <v>0.10199999999999999</v>
      </c>
      <c r="H79">
        <v>9.2999999999999999E-2</v>
      </c>
      <c r="I79">
        <v>8.7999999999999995E-2</v>
      </c>
      <c r="J79">
        <v>0.10199999999999999</v>
      </c>
      <c r="K79">
        <v>0.10299999999999999</v>
      </c>
      <c r="L79">
        <v>8.3000000000000004E-2</v>
      </c>
      <c r="M79">
        <v>8.2000000000000003E-2</v>
      </c>
    </row>
    <row r="80" spans="1:13">
      <c r="A80" t="s">
        <v>54</v>
      </c>
      <c r="B80">
        <v>7.6999999999999999E-2</v>
      </c>
      <c r="C80">
        <v>9.5000000000000001E-2</v>
      </c>
      <c r="D80">
        <v>0.09</v>
      </c>
      <c r="E80">
        <v>8.8999999999999996E-2</v>
      </c>
      <c r="F80">
        <v>9.7000000000000003E-2</v>
      </c>
      <c r="G80">
        <v>8.4000000000000005E-2</v>
      </c>
      <c r="H80">
        <v>0.112</v>
      </c>
      <c r="I80">
        <v>0.10100000000000001</v>
      </c>
      <c r="J80">
        <v>9.5000000000000001E-2</v>
      </c>
      <c r="K80">
        <v>8.2000000000000003E-2</v>
      </c>
      <c r="L80">
        <v>7.3999999999999996E-2</v>
      </c>
      <c r="M80">
        <v>7.6999999999999999E-2</v>
      </c>
    </row>
    <row r="81" spans="1:13">
      <c r="A81" t="s">
        <v>67</v>
      </c>
      <c r="B81">
        <v>7.6999999999999999E-2</v>
      </c>
      <c r="C81">
        <v>8.5000000000000006E-2</v>
      </c>
      <c r="D81">
        <v>9.9000000000000005E-2</v>
      </c>
      <c r="E81">
        <v>8.3000000000000004E-2</v>
      </c>
      <c r="F81">
        <v>9.2999999999999999E-2</v>
      </c>
      <c r="G81">
        <v>8.2000000000000003E-2</v>
      </c>
      <c r="H81">
        <v>0.125</v>
      </c>
      <c r="I81">
        <v>0.106</v>
      </c>
      <c r="J81">
        <v>0.08</v>
      </c>
      <c r="K81">
        <v>8.3000000000000004E-2</v>
      </c>
      <c r="L81">
        <v>6.6000000000000003E-2</v>
      </c>
      <c r="M81">
        <v>7.2999999999999995E-2</v>
      </c>
    </row>
    <row r="82" spans="1:13">
      <c r="A82" t="s">
        <v>80</v>
      </c>
      <c r="B82">
        <v>8.8999999999999996E-2</v>
      </c>
      <c r="C82">
        <v>9.1999999999999998E-2</v>
      </c>
      <c r="D82">
        <v>8.1000000000000003E-2</v>
      </c>
      <c r="E82">
        <v>8.1000000000000003E-2</v>
      </c>
      <c r="F82">
        <v>8.6999999999999994E-2</v>
      </c>
      <c r="G82">
        <v>8.6999999999999994E-2</v>
      </c>
      <c r="H82">
        <v>0.126</v>
      </c>
      <c r="I82">
        <v>0.10299999999999999</v>
      </c>
      <c r="J82">
        <v>0.10199999999999999</v>
      </c>
      <c r="K82">
        <v>8.6999999999999994E-2</v>
      </c>
      <c r="L82">
        <v>7.5999999999999998E-2</v>
      </c>
      <c r="M82">
        <v>7.3999999999999996E-2</v>
      </c>
    </row>
    <row r="83" spans="1:13">
      <c r="A83" t="s">
        <v>93</v>
      </c>
      <c r="B83">
        <v>7.6999999999999999E-2</v>
      </c>
      <c r="C83">
        <v>7.6999999999999999E-2</v>
      </c>
      <c r="D83">
        <v>7.9000000000000001E-2</v>
      </c>
      <c r="E83">
        <v>9.4E-2</v>
      </c>
      <c r="F83">
        <v>8.4000000000000005E-2</v>
      </c>
      <c r="G83">
        <v>9.7000000000000003E-2</v>
      </c>
      <c r="H83">
        <v>0.127</v>
      </c>
      <c r="I83">
        <v>0.108</v>
      </c>
      <c r="J83">
        <v>0.10100000000000001</v>
      </c>
      <c r="K83">
        <v>8.5999999999999993E-2</v>
      </c>
      <c r="L83">
        <v>7.3999999999999996E-2</v>
      </c>
      <c r="M83">
        <v>7.4999999999999997E-2</v>
      </c>
    </row>
    <row r="84" spans="1:13">
      <c r="A84" t="s">
        <v>106</v>
      </c>
      <c r="B84">
        <v>7.3999999999999996E-2</v>
      </c>
      <c r="C84">
        <v>8.8999999999999996E-2</v>
      </c>
      <c r="D84">
        <v>8.3000000000000004E-2</v>
      </c>
      <c r="E84">
        <v>8.7999999999999995E-2</v>
      </c>
      <c r="F84">
        <v>9.7000000000000003E-2</v>
      </c>
      <c r="G84">
        <v>9.0999999999999998E-2</v>
      </c>
      <c r="H84">
        <v>0.09</v>
      </c>
      <c r="I84">
        <v>9.8000000000000004E-2</v>
      </c>
      <c r="J84">
        <v>0.107</v>
      </c>
      <c r="K84">
        <v>9.6000000000000002E-2</v>
      </c>
      <c r="L84">
        <v>8.1000000000000003E-2</v>
      </c>
      <c r="M84">
        <v>7.9000000000000001E-2</v>
      </c>
    </row>
    <row r="86" spans="1:13">
      <c r="A86" t="s">
        <v>141</v>
      </c>
    </row>
    <row r="87" spans="1:13">
      <c r="A87" t="s">
        <v>139</v>
      </c>
    </row>
    <row r="88" spans="1:13">
      <c r="D88" t="s">
        <v>131</v>
      </c>
    </row>
    <row r="89" spans="1:13">
      <c r="D89" t="s">
        <v>132</v>
      </c>
    </row>
    <row r="90" spans="1:13">
      <c r="D90" t="s">
        <v>133</v>
      </c>
    </row>
    <row r="92" spans="1:13">
      <c r="A92" t="s">
        <v>142</v>
      </c>
    </row>
    <row r="93" spans="1:13">
      <c r="B93">
        <v>1</v>
      </c>
      <c r="C93">
        <v>2</v>
      </c>
      <c r="D93">
        <v>3</v>
      </c>
      <c r="E93">
        <v>4</v>
      </c>
      <c r="F93">
        <v>5</v>
      </c>
      <c r="G93">
        <v>6</v>
      </c>
      <c r="H93">
        <v>7</v>
      </c>
      <c r="I93">
        <v>8</v>
      </c>
      <c r="J93">
        <v>9</v>
      </c>
      <c r="K93">
        <v>10</v>
      </c>
      <c r="L93">
        <v>11</v>
      </c>
      <c r="M93">
        <v>12</v>
      </c>
    </row>
    <row r="94" spans="1:13">
      <c r="A94" t="s">
        <v>15</v>
      </c>
      <c r="B94">
        <v>0.47</v>
      </c>
      <c r="C94">
        <v>0.41</v>
      </c>
      <c r="D94">
        <v>0.43</v>
      </c>
      <c r="E94">
        <v>0.4</v>
      </c>
      <c r="F94">
        <v>0.42</v>
      </c>
      <c r="G94">
        <v>0.38</v>
      </c>
      <c r="H94">
        <v>0.2</v>
      </c>
      <c r="I94">
        <v>0.27</v>
      </c>
      <c r="J94">
        <v>0.28000000000000003</v>
      </c>
      <c r="K94">
        <v>0.37</v>
      </c>
      <c r="L94">
        <v>0.33</v>
      </c>
      <c r="M94">
        <v>0.41</v>
      </c>
    </row>
    <row r="95" spans="1:13">
      <c r="A95" t="s">
        <v>28</v>
      </c>
      <c r="B95">
        <v>0.41</v>
      </c>
      <c r="C95">
        <v>0.26</v>
      </c>
      <c r="D95">
        <v>0.4</v>
      </c>
      <c r="E95">
        <v>0.83</v>
      </c>
      <c r="F95">
        <v>0.41</v>
      </c>
      <c r="G95">
        <v>0.4</v>
      </c>
      <c r="H95">
        <v>0.23</v>
      </c>
      <c r="I95">
        <v>0.25</v>
      </c>
      <c r="J95">
        <v>0.28999999999999998</v>
      </c>
      <c r="K95">
        <v>0.31</v>
      </c>
      <c r="L95">
        <v>0.32</v>
      </c>
      <c r="M95">
        <v>0.4</v>
      </c>
    </row>
    <row r="96" spans="1:13">
      <c r="A96" t="s">
        <v>41</v>
      </c>
      <c r="B96">
        <v>0.41</v>
      </c>
      <c r="C96">
        <v>0.43</v>
      </c>
      <c r="D96">
        <v>0.4</v>
      </c>
      <c r="E96">
        <v>0.43</v>
      </c>
      <c r="F96">
        <v>0.44</v>
      </c>
      <c r="G96">
        <v>0.45</v>
      </c>
      <c r="H96">
        <v>0.19</v>
      </c>
      <c r="I96">
        <v>0.21</v>
      </c>
      <c r="J96">
        <v>0.3</v>
      </c>
      <c r="K96">
        <v>0.36</v>
      </c>
      <c r="L96">
        <v>0.36</v>
      </c>
      <c r="M96">
        <v>0.43</v>
      </c>
    </row>
    <row r="97" spans="1:13">
      <c r="A97" t="s">
        <v>54</v>
      </c>
      <c r="B97">
        <v>0.39</v>
      </c>
      <c r="C97">
        <v>0.4</v>
      </c>
      <c r="D97">
        <v>0.4</v>
      </c>
      <c r="E97">
        <v>0.4</v>
      </c>
      <c r="F97">
        <v>0.41</v>
      </c>
      <c r="G97">
        <v>0.38</v>
      </c>
      <c r="H97">
        <v>0.21</v>
      </c>
      <c r="I97">
        <v>0.25</v>
      </c>
      <c r="J97">
        <v>0.27</v>
      </c>
      <c r="K97">
        <v>0.31</v>
      </c>
      <c r="L97">
        <v>0.33</v>
      </c>
      <c r="M97">
        <v>0.4</v>
      </c>
    </row>
    <row r="98" spans="1:13">
      <c r="A98" t="s">
        <v>67</v>
      </c>
      <c r="B98">
        <v>0.4</v>
      </c>
      <c r="C98">
        <v>0.39</v>
      </c>
      <c r="D98">
        <v>0.41</v>
      </c>
      <c r="E98">
        <v>0.39</v>
      </c>
      <c r="F98">
        <v>0.41</v>
      </c>
      <c r="G98">
        <v>0.36</v>
      </c>
      <c r="H98">
        <v>0.23</v>
      </c>
      <c r="I98">
        <v>0.25</v>
      </c>
      <c r="J98">
        <v>0.25</v>
      </c>
      <c r="K98">
        <v>0.31</v>
      </c>
      <c r="L98">
        <v>0.31</v>
      </c>
      <c r="M98">
        <v>0.38</v>
      </c>
    </row>
    <row r="99" spans="1:13">
      <c r="A99" t="s">
        <v>80</v>
      </c>
      <c r="B99">
        <v>0.47</v>
      </c>
      <c r="C99">
        <v>0.42</v>
      </c>
      <c r="D99">
        <v>0.41</v>
      </c>
      <c r="E99">
        <v>0.38</v>
      </c>
      <c r="F99">
        <v>0.39</v>
      </c>
      <c r="G99">
        <v>0.4</v>
      </c>
      <c r="H99">
        <v>0.25</v>
      </c>
      <c r="I99">
        <v>0.24</v>
      </c>
      <c r="J99">
        <v>0.3</v>
      </c>
      <c r="K99">
        <v>0.32</v>
      </c>
      <c r="L99">
        <v>0.33</v>
      </c>
      <c r="M99">
        <v>0.39</v>
      </c>
    </row>
    <row r="100" spans="1:13">
      <c r="A100" t="s">
        <v>93</v>
      </c>
      <c r="B100">
        <v>0.38</v>
      </c>
      <c r="C100">
        <v>0.37</v>
      </c>
      <c r="D100">
        <v>0.36</v>
      </c>
      <c r="E100">
        <v>0.41</v>
      </c>
      <c r="F100">
        <v>0.39</v>
      </c>
      <c r="G100">
        <v>0.42</v>
      </c>
      <c r="H100">
        <v>0.24</v>
      </c>
      <c r="I100">
        <v>0.26</v>
      </c>
      <c r="J100">
        <v>0.31</v>
      </c>
      <c r="K100">
        <v>0.32</v>
      </c>
      <c r="L100">
        <v>0.31</v>
      </c>
      <c r="M100">
        <v>0.42</v>
      </c>
    </row>
    <row r="101" spans="1:13">
      <c r="A101" t="s">
        <v>106</v>
      </c>
      <c r="B101">
        <v>0.38</v>
      </c>
      <c r="C101">
        <v>0.42</v>
      </c>
      <c r="D101">
        <v>0.35</v>
      </c>
      <c r="E101">
        <v>0.41</v>
      </c>
      <c r="F101">
        <v>0.43</v>
      </c>
      <c r="G101">
        <v>0.42</v>
      </c>
      <c r="H101">
        <v>0.17</v>
      </c>
      <c r="I101">
        <v>0.24</v>
      </c>
      <c r="J101">
        <v>0.31</v>
      </c>
      <c r="K101">
        <v>0.36</v>
      </c>
      <c r="L101">
        <v>0.36</v>
      </c>
      <c r="M101">
        <v>0.44</v>
      </c>
    </row>
    <row r="103" spans="1:13">
      <c r="A103" t="s">
        <v>140</v>
      </c>
    </row>
    <row r="104" spans="1:13">
      <c r="D104" t="s">
        <v>131</v>
      </c>
    </row>
    <row r="105" spans="1:13">
      <c r="D105" t="s">
        <v>132</v>
      </c>
    </row>
    <row r="106" spans="1:13">
      <c r="D106" t="s">
        <v>133</v>
      </c>
    </row>
    <row r="108" spans="1:13">
      <c r="A108" t="s">
        <v>142</v>
      </c>
    </row>
    <row r="109" spans="1:13">
      <c r="B109">
        <v>1</v>
      </c>
      <c r="C109">
        <v>2</v>
      </c>
      <c r="D109">
        <v>3</v>
      </c>
      <c r="E109">
        <v>4</v>
      </c>
      <c r="F109">
        <v>5</v>
      </c>
      <c r="G109">
        <v>6</v>
      </c>
      <c r="H109">
        <v>7</v>
      </c>
      <c r="I109">
        <v>8</v>
      </c>
      <c r="J109">
        <v>9</v>
      </c>
      <c r="K109">
        <v>10</v>
      </c>
      <c r="L109">
        <v>11</v>
      </c>
      <c r="M109">
        <v>12</v>
      </c>
    </row>
    <row r="110" spans="1:13">
      <c r="A110" t="s">
        <v>15</v>
      </c>
      <c r="B110">
        <v>7.0000000000000007E-2</v>
      </c>
      <c r="C110">
        <v>0.08</v>
      </c>
      <c r="D110">
        <v>0.09</v>
      </c>
      <c r="E110">
        <v>0.09</v>
      </c>
      <c r="F110">
        <v>0.09</v>
      </c>
      <c r="G110">
        <v>0.09</v>
      </c>
      <c r="H110">
        <v>0.11</v>
      </c>
      <c r="I110">
        <v>0.11</v>
      </c>
      <c r="J110">
        <v>0.09</v>
      </c>
      <c r="K110">
        <v>0.1</v>
      </c>
      <c r="L110">
        <v>7.0000000000000007E-2</v>
      </c>
      <c r="M110">
        <v>7.0000000000000007E-2</v>
      </c>
    </row>
    <row r="111" spans="1:13">
      <c r="A111" t="s">
        <v>28</v>
      </c>
      <c r="B111">
        <v>0.08</v>
      </c>
      <c r="C111">
        <v>0.04</v>
      </c>
      <c r="D111">
        <v>0.09</v>
      </c>
      <c r="E111">
        <v>0.27</v>
      </c>
      <c r="F111">
        <v>0.09</v>
      </c>
      <c r="G111">
        <v>0.09</v>
      </c>
      <c r="H111">
        <v>0.13</v>
      </c>
      <c r="I111">
        <v>0.11</v>
      </c>
      <c r="J111">
        <v>0.1</v>
      </c>
      <c r="K111">
        <v>0.09</v>
      </c>
      <c r="L111">
        <v>7.0000000000000007E-2</v>
      </c>
      <c r="M111">
        <v>7.0000000000000007E-2</v>
      </c>
    </row>
    <row r="112" spans="1:13">
      <c r="A112" t="s">
        <v>41</v>
      </c>
      <c r="B112">
        <v>0.08</v>
      </c>
      <c r="C112">
        <v>0.09</v>
      </c>
      <c r="D112">
        <v>0.08</v>
      </c>
      <c r="E112">
        <v>0.09</v>
      </c>
      <c r="F112">
        <v>0.1</v>
      </c>
      <c r="G112">
        <v>0.1</v>
      </c>
      <c r="H112">
        <v>0.09</v>
      </c>
      <c r="I112">
        <v>0.09</v>
      </c>
      <c r="J112">
        <v>0.1</v>
      </c>
      <c r="K112">
        <v>0.1</v>
      </c>
      <c r="L112">
        <v>0.08</v>
      </c>
      <c r="M112">
        <v>0.08</v>
      </c>
    </row>
    <row r="113" spans="1:13">
      <c r="A113" t="s">
        <v>54</v>
      </c>
      <c r="B113">
        <v>0.08</v>
      </c>
      <c r="C113">
        <v>0.09</v>
      </c>
      <c r="D113">
        <v>0.09</v>
      </c>
      <c r="E113">
        <v>0.09</v>
      </c>
      <c r="F113">
        <v>0.1</v>
      </c>
      <c r="G113">
        <v>0.08</v>
      </c>
      <c r="H113">
        <v>0.11</v>
      </c>
      <c r="I113">
        <v>0.1</v>
      </c>
      <c r="J113">
        <v>0.09</v>
      </c>
      <c r="K113">
        <v>0.08</v>
      </c>
      <c r="L113">
        <v>7.0000000000000007E-2</v>
      </c>
      <c r="M113">
        <v>0.08</v>
      </c>
    </row>
    <row r="114" spans="1:13">
      <c r="A114" t="s">
        <v>67</v>
      </c>
      <c r="B114">
        <v>0.08</v>
      </c>
      <c r="C114">
        <v>0.09</v>
      </c>
      <c r="D114">
        <v>0.1</v>
      </c>
      <c r="E114">
        <v>0.08</v>
      </c>
      <c r="F114">
        <v>0.09</v>
      </c>
      <c r="G114">
        <v>0.08</v>
      </c>
      <c r="H114">
        <v>0.13</v>
      </c>
      <c r="I114">
        <v>0.11</v>
      </c>
      <c r="J114">
        <v>0.08</v>
      </c>
      <c r="K114">
        <v>0.08</v>
      </c>
      <c r="L114">
        <v>7.0000000000000007E-2</v>
      </c>
      <c r="M114">
        <v>7.0000000000000007E-2</v>
      </c>
    </row>
    <row r="115" spans="1:13">
      <c r="A115" t="s">
        <v>80</v>
      </c>
      <c r="B115">
        <v>0.09</v>
      </c>
      <c r="C115">
        <v>0.09</v>
      </c>
      <c r="D115">
        <v>0.08</v>
      </c>
      <c r="E115">
        <v>0.08</v>
      </c>
      <c r="F115">
        <v>0.09</v>
      </c>
      <c r="G115">
        <v>0.09</v>
      </c>
      <c r="H115">
        <v>0.13</v>
      </c>
      <c r="I115">
        <v>0.1</v>
      </c>
      <c r="J115">
        <v>0.1</v>
      </c>
      <c r="K115">
        <v>0.09</v>
      </c>
      <c r="L115">
        <v>0.08</v>
      </c>
      <c r="M115">
        <v>7.0000000000000007E-2</v>
      </c>
    </row>
    <row r="116" spans="1:13">
      <c r="A116" t="s">
        <v>93</v>
      </c>
      <c r="B116">
        <v>0.08</v>
      </c>
      <c r="C116">
        <v>0.08</v>
      </c>
      <c r="D116">
        <v>0.08</v>
      </c>
      <c r="E116">
        <v>0.09</v>
      </c>
      <c r="F116">
        <v>0.08</v>
      </c>
      <c r="G116">
        <v>0.1</v>
      </c>
      <c r="H116">
        <v>0.13</v>
      </c>
      <c r="I116">
        <v>0.11</v>
      </c>
      <c r="J116">
        <v>0.1</v>
      </c>
      <c r="K116">
        <v>0.09</v>
      </c>
      <c r="L116">
        <v>7.0000000000000007E-2</v>
      </c>
      <c r="M116">
        <v>7.0000000000000007E-2</v>
      </c>
    </row>
    <row r="117" spans="1:13">
      <c r="A117" t="s">
        <v>106</v>
      </c>
      <c r="B117">
        <v>7.0000000000000007E-2</v>
      </c>
      <c r="C117">
        <v>0.09</v>
      </c>
      <c r="D117">
        <v>0.08</v>
      </c>
      <c r="E117">
        <v>0.09</v>
      </c>
      <c r="F117">
        <v>0.1</v>
      </c>
      <c r="G117">
        <v>0.09</v>
      </c>
      <c r="H117">
        <v>0.09</v>
      </c>
      <c r="I117">
        <v>0.1</v>
      </c>
      <c r="J117">
        <v>0.11</v>
      </c>
      <c r="K117">
        <v>0.1</v>
      </c>
      <c r="L117">
        <v>0.08</v>
      </c>
      <c r="M117">
        <v>0.08</v>
      </c>
    </row>
    <row r="121" spans="1:13">
      <c r="B121" s="1" t="s">
        <v>157</v>
      </c>
      <c r="C121" s="1" t="s">
        <v>158</v>
      </c>
      <c r="D121" s="1" t="s">
        <v>158</v>
      </c>
      <c r="E121" s="1" t="s">
        <v>158</v>
      </c>
      <c r="F121" s="1" t="s">
        <v>158</v>
      </c>
      <c r="G121" s="1" t="s">
        <v>158</v>
      </c>
      <c r="H121" s="1" t="s">
        <v>159</v>
      </c>
      <c r="I121" s="1" t="s">
        <v>160</v>
      </c>
      <c r="J121" s="1" t="s">
        <v>161</v>
      </c>
      <c r="K121" s="1" t="s">
        <v>162</v>
      </c>
      <c r="L121" s="1" t="s">
        <v>163</v>
      </c>
      <c r="M121" s="1" t="s">
        <v>164</v>
      </c>
    </row>
    <row r="122" spans="1:13">
      <c r="B122">
        <v>1</v>
      </c>
      <c r="C122">
        <v>2</v>
      </c>
      <c r="D122">
        <v>3</v>
      </c>
      <c r="E122">
        <v>4</v>
      </c>
      <c r="F122">
        <v>5</v>
      </c>
      <c r="G122">
        <v>6</v>
      </c>
      <c r="H122">
        <v>7</v>
      </c>
      <c r="I122">
        <v>8</v>
      </c>
      <c r="J122">
        <v>9</v>
      </c>
      <c r="K122">
        <v>10</v>
      </c>
      <c r="L122">
        <v>11</v>
      </c>
      <c r="M122">
        <v>12</v>
      </c>
    </row>
    <row r="123" spans="1:13">
      <c r="B123">
        <f t="shared" ref="B123:M129" si="0">(B65-$N$73)/(B77-$N$85)</f>
        <v>6.3513513513513509</v>
      </c>
      <c r="C123">
        <f t="shared" si="0"/>
        <v>5.2948717948717947</v>
      </c>
      <c r="D123">
        <f t="shared" si="0"/>
        <v>4.6739130434782608</v>
      </c>
      <c r="E123">
        <f t="shared" si="0"/>
        <v>4.4222222222222225</v>
      </c>
      <c r="F123">
        <f t="shared" si="0"/>
        <v>4.8160919540229887</v>
      </c>
      <c r="G123">
        <f t="shared" si="0"/>
        <v>4.2471910112359552</v>
      </c>
      <c r="H123">
        <f t="shared" si="0"/>
        <v>1.8981481481481481</v>
      </c>
      <c r="I123">
        <f t="shared" si="0"/>
        <v>2.3421052631578947</v>
      </c>
      <c r="J123">
        <f t="shared" si="0"/>
        <v>3.1573033707865172</v>
      </c>
      <c r="K123">
        <f t="shared" si="0"/>
        <v>3.8144329896907214</v>
      </c>
      <c r="L123">
        <f t="shared" si="0"/>
        <v>4.4666666666666668</v>
      </c>
      <c r="M123">
        <f t="shared" si="0"/>
        <v>6.1666666666666661</v>
      </c>
    </row>
    <row r="124" spans="1:13">
      <c r="B124">
        <f t="shared" si="0"/>
        <v>5.1923076923076925</v>
      </c>
      <c r="C124">
        <f t="shared" si="0"/>
        <v>6.0465116279069777</v>
      </c>
      <c r="D124">
        <f t="shared" si="0"/>
        <v>4.3626373626373631</v>
      </c>
      <c r="E124">
        <f t="shared" si="0"/>
        <v>3.0783582089552235</v>
      </c>
      <c r="F124">
        <f t="shared" si="0"/>
        <v>4.3655913978494629</v>
      </c>
      <c r="G124">
        <f t="shared" si="0"/>
        <v>4.4111111111111114</v>
      </c>
      <c r="H124">
        <f t="shared" si="0"/>
        <v>1.8492063492063493</v>
      </c>
      <c r="I124">
        <f t="shared" si="0"/>
        <v>2.2568807339449539</v>
      </c>
      <c r="J124">
        <f t="shared" si="0"/>
        <v>2.8712871287128707</v>
      </c>
      <c r="K124">
        <f t="shared" si="0"/>
        <v>3.5747126436781613</v>
      </c>
      <c r="L124">
        <f t="shared" si="0"/>
        <v>4.47887323943662</v>
      </c>
      <c r="M124">
        <f t="shared" si="0"/>
        <v>5.4459459459459465</v>
      </c>
    </row>
    <row r="125" spans="1:13">
      <c r="B125">
        <f t="shared" si="0"/>
        <v>5.4605263157894735</v>
      </c>
      <c r="C125">
        <f t="shared" si="0"/>
        <v>4.9885057471264371</v>
      </c>
      <c r="D125">
        <f t="shared" si="0"/>
        <v>4.7951807228915664</v>
      </c>
      <c r="E125">
        <f t="shared" si="0"/>
        <v>4.8636363636363642</v>
      </c>
      <c r="F125">
        <f t="shared" si="0"/>
        <v>4.4948453608247423</v>
      </c>
      <c r="G125">
        <f t="shared" si="0"/>
        <v>4.4411764705882355</v>
      </c>
      <c r="H125">
        <f t="shared" si="0"/>
        <v>2.010752688172043</v>
      </c>
      <c r="I125">
        <f t="shared" si="0"/>
        <v>2.4090909090909092</v>
      </c>
      <c r="J125">
        <f t="shared" si="0"/>
        <v>2.9411764705882355</v>
      </c>
      <c r="K125">
        <f t="shared" si="0"/>
        <v>3.5145631067961167</v>
      </c>
      <c r="L125">
        <f t="shared" si="0"/>
        <v>4.3614457831325302</v>
      </c>
      <c r="M125">
        <f t="shared" si="0"/>
        <v>5.2195121951219505</v>
      </c>
    </row>
    <row r="126" spans="1:13">
      <c r="B126">
        <f t="shared" si="0"/>
        <v>5.1038961038961039</v>
      </c>
      <c r="C126">
        <f t="shared" si="0"/>
        <v>4.2526315789473683</v>
      </c>
      <c r="D126">
        <f t="shared" si="0"/>
        <v>4.4888888888888889</v>
      </c>
      <c r="E126">
        <f t="shared" si="0"/>
        <v>4.4494382022471912</v>
      </c>
      <c r="F126">
        <f t="shared" si="0"/>
        <v>4.268041237113402</v>
      </c>
      <c r="G126">
        <f t="shared" si="0"/>
        <v>4.5714285714285712</v>
      </c>
      <c r="H126">
        <f t="shared" si="0"/>
        <v>1.8303571428571428</v>
      </c>
      <c r="I126">
        <f t="shared" si="0"/>
        <v>2.4356435643564356</v>
      </c>
      <c r="J126">
        <f t="shared" si="0"/>
        <v>2.8631578947368421</v>
      </c>
      <c r="K126">
        <f t="shared" si="0"/>
        <v>3.7804878048780486</v>
      </c>
      <c r="L126">
        <f t="shared" si="0"/>
        <v>4.4189189189189193</v>
      </c>
      <c r="M126">
        <f t="shared" si="0"/>
        <v>5.220779220779221</v>
      </c>
    </row>
    <row r="127" spans="1:13">
      <c r="B127">
        <f t="shared" si="0"/>
        <v>5.2467532467532472</v>
      </c>
      <c r="C127">
        <f t="shared" si="0"/>
        <v>4.5999999999999996</v>
      </c>
      <c r="D127">
        <f t="shared" si="0"/>
        <v>4.1717171717171713</v>
      </c>
      <c r="E127">
        <f t="shared" si="0"/>
        <v>4.7349397590361448</v>
      </c>
      <c r="F127">
        <f t="shared" si="0"/>
        <v>4.408602150537634</v>
      </c>
      <c r="G127">
        <f t="shared" si="0"/>
        <v>4.3658536585365848</v>
      </c>
      <c r="H127">
        <f t="shared" si="0"/>
        <v>1.84</v>
      </c>
      <c r="I127">
        <f t="shared" si="0"/>
        <v>2.3773584905660377</v>
      </c>
      <c r="J127">
        <f t="shared" si="0"/>
        <v>3.0749999999999997</v>
      </c>
      <c r="K127">
        <f t="shared" si="0"/>
        <v>3.6987951807228914</v>
      </c>
      <c r="L127">
        <f t="shared" si="0"/>
        <v>4.6515151515151514</v>
      </c>
      <c r="M127">
        <f t="shared" si="0"/>
        <v>5.191780821917809</v>
      </c>
    </row>
    <row r="128" spans="1:13">
      <c r="B128">
        <f t="shared" si="0"/>
        <v>5.2584269662921352</v>
      </c>
      <c r="C128">
        <f t="shared" si="0"/>
        <v>4.5652173913043477</v>
      </c>
      <c r="D128">
        <f t="shared" si="0"/>
        <v>5.1111111111111107</v>
      </c>
      <c r="E128">
        <f t="shared" si="0"/>
        <v>4.716049382716049</v>
      </c>
      <c r="F128">
        <f t="shared" si="0"/>
        <v>4.528735632183909</v>
      </c>
      <c r="G128">
        <f t="shared" si="0"/>
        <v>4.6436781609195412</v>
      </c>
      <c r="H128">
        <f t="shared" si="0"/>
        <v>1.9761904761904763</v>
      </c>
      <c r="I128">
        <f t="shared" si="0"/>
        <v>2.349514563106796</v>
      </c>
      <c r="J128">
        <f t="shared" si="0"/>
        <v>2.9411764705882355</v>
      </c>
      <c r="K128">
        <f t="shared" si="0"/>
        <v>3.6206896551724141</v>
      </c>
      <c r="L128">
        <f t="shared" si="0"/>
        <v>4.3684210526315796</v>
      </c>
      <c r="M128">
        <f t="shared" si="0"/>
        <v>5.2162162162162167</v>
      </c>
    </row>
    <row r="129" spans="2:13">
      <c r="B129">
        <f t="shared" si="0"/>
        <v>4.9610389610389616</v>
      </c>
      <c r="C129">
        <f t="shared" si="0"/>
        <v>4.7922077922077921</v>
      </c>
      <c r="D129">
        <f t="shared" si="0"/>
        <v>4.5696202531645564</v>
      </c>
      <c r="E129">
        <f t="shared" si="0"/>
        <v>4.3297872340425529</v>
      </c>
      <c r="F129">
        <f t="shared" si="0"/>
        <v>4.5952380952380949</v>
      </c>
      <c r="G129">
        <f t="shared" si="0"/>
        <v>4.3505154639175254</v>
      </c>
      <c r="H129">
        <f t="shared" si="0"/>
        <v>1.889763779527559</v>
      </c>
      <c r="I129">
        <f t="shared" si="0"/>
        <v>2.416666666666667</v>
      </c>
      <c r="J129">
        <f t="shared" si="0"/>
        <v>3.1089108910891086</v>
      </c>
      <c r="K129">
        <f t="shared" si="0"/>
        <v>3.7093023255813957</v>
      </c>
      <c r="L129">
        <f t="shared" si="0"/>
        <v>4.1756756756756754</v>
      </c>
      <c r="M129">
        <f t="shared" si="0"/>
        <v>5.56</v>
      </c>
    </row>
    <row r="134" spans="2:13">
      <c r="B134" t="s">
        <v>165</v>
      </c>
    </row>
    <row r="135" spans="2:13">
      <c r="C135" t="s">
        <v>166</v>
      </c>
      <c r="F135" t="s">
        <v>166</v>
      </c>
      <c r="G135" t="s">
        <v>167</v>
      </c>
    </row>
    <row r="136" spans="2:13" ht="16">
      <c r="B136" s="2">
        <v>6</v>
      </c>
      <c r="C136">
        <f>AVERAGE(H123:H129)</f>
        <v>1.8992026548716741</v>
      </c>
      <c r="E136" t="s">
        <v>157</v>
      </c>
      <c r="F136">
        <f>AVERAGE(B123:B129)</f>
        <v>5.3677572339184234</v>
      </c>
      <c r="G136">
        <f>(F136+12.038)/2.3266</f>
        <v>7.4811988454905967</v>
      </c>
    </row>
    <row r="137" spans="2:13" ht="16">
      <c r="B137" s="2">
        <v>6.3</v>
      </c>
      <c r="C137">
        <f>AVERAGE(I123:I129)</f>
        <v>2.3696085986985276</v>
      </c>
    </row>
    <row r="138" spans="2:13" ht="16">
      <c r="B138" s="2">
        <v>6.5</v>
      </c>
      <c r="C138">
        <f>AVERAGE(K123:K129)</f>
        <v>3.6732833866456787</v>
      </c>
      <c r="E138" t="s">
        <v>158</v>
      </c>
      <c r="F138">
        <f>AVERAGE(C123:G129)</f>
        <v>4.56615846098906</v>
      </c>
      <c r="G138">
        <f>(F138+12.038)/2.3266</f>
        <v>7.1366622801465924</v>
      </c>
    </row>
    <row r="139" spans="2:13" ht="16">
      <c r="B139" s="2">
        <v>6.9</v>
      </c>
      <c r="C139">
        <f>AVERAGE(K123:K129)</f>
        <v>3.6732833866456787</v>
      </c>
    </row>
    <row r="140" spans="2:13" ht="16">
      <c r="B140" s="2">
        <v>7.17</v>
      </c>
      <c r="C140">
        <f>AVERAGE(L123:L129)</f>
        <v>4.4173594982824493</v>
      </c>
    </row>
    <row r="141" spans="2:13" ht="16">
      <c r="B141" s="2">
        <v>7.4</v>
      </c>
      <c r="C141">
        <f>AVERAGE(M123:M129)</f>
        <v>5.4315572952354012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1"/>
  <sheetViews>
    <sheetView topLeftCell="A123" workbookViewId="0">
      <selection activeCell="G136" sqref="G136:G138"/>
    </sheetView>
  </sheetViews>
  <sheetFormatPr baseColWidth="10" defaultRowHeight="15" x14ac:dyDescent="0"/>
  <sheetData>
    <row r="1" spans="1:4">
      <c r="A1" t="s">
        <v>153</v>
      </c>
    </row>
    <row r="2" spans="1:4">
      <c r="A2" t="s">
        <v>1</v>
      </c>
    </row>
    <row r="3" spans="1:4">
      <c r="A3" t="s">
        <v>2</v>
      </c>
    </row>
    <row r="4" spans="1:4">
      <c r="A4" t="s">
        <v>3</v>
      </c>
    </row>
    <row r="5" spans="1:4">
      <c r="A5" t="s">
        <v>4</v>
      </c>
    </row>
    <row r="6" spans="1:4">
      <c r="A6" t="s">
        <v>5</v>
      </c>
    </row>
    <row r="7" spans="1:4">
      <c r="B7" t="s">
        <v>6</v>
      </c>
    </row>
    <row r="8" spans="1:4">
      <c r="B8" t="s">
        <v>7</v>
      </c>
    </row>
    <row r="9" spans="1:4">
      <c r="B9" t="s">
        <v>8</v>
      </c>
    </row>
    <row r="10" spans="1:4">
      <c r="B10" t="s">
        <v>9</v>
      </c>
    </row>
    <row r="11" spans="1:4">
      <c r="B11" t="s">
        <v>10</v>
      </c>
    </row>
    <row r="12" spans="1:4">
      <c r="B12" t="s">
        <v>11</v>
      </c>
    </row>
    <row r="13" spans="1:4">
      <c r="B13" t="s">
        <v>12</v>
      </c>
    </row>
    <row r="14" spans="1:4">
      <c r="B14" t="s">
        <v>13</v>
      </c>
      <c r="C14">
        <v>1</v>
      </c>
      <c r="D14">
        <v>2</v>
      </c>
    </row>
    <row r="16" spans="1:4">
      <c r="A16" t="s">
        <v>14</v>
      </c>
    </row>
    <row r="17" spans="1:13">
      <c r="B17">
        <v>1</v>
      </c>
      <c r="C17">
        <v>2</v>
      </c>
      <c r="D17">
        <v>3</v>
      </c>
      <c r="E17">
        <v>4</v>
      </c>
      <c r="F17">
        <v>5</v>
      </c>
      <c r="G17">
        <v>6</v>
      </c>
      <c r="H17">
        <v>7</v>
      </c>
      <c r="I17">
        <v>8</v>
      </c>
      <c r="J17">
        <v>9</v>
      </c>
      <c r="K17">
        <v>10</v>
      </c>
      <c r="L17">
        <v>11</v>
      </c>
      <c r="M17">
        <v>12</v>
      </c>
    </row>
    <row r="18" spans="1:13">
      <c r="A18" t="s">
        <v>15</v>
      </c>
      <c r="B18" t="s">
        <v>16</v>
      </c>
      <c r="C18" t="s">
        <v>17</v>
      </c>
      <c r="D18" t="s">
        <v>18</v>
      </c>
      <c r="E18" t="s">
        <v>19</v>
      </c>
      <c r="F18" t="s">
        <v>20</v>
      </c>
      <c r="G18" t="s">
        <v>21</v>
      </c>
      <c r="H18" t="s">
        <v>22</v>
      </c>
      <c r="I18" t="s">
        <v>23</v>
      </c>
      <c r="J18" t="s">
        <v>24</v>
      </c>
      <c r="K18" t="s">
        <v>25</v>
      </c>
      <c r="L18" t="s">
        <v>26</v>
      </c>
      <c r="M18" t="s">
        <v>27</v>
      </c>
    </row>
    <row r="19" spans="1:13">
      <c r="A19" t="s">
        <v>28</v>
      </c>
      <c r="B19" t="s">
        <v>29</v>
      </c>
      <c r="C19" t="s">
        <v>30</v>
      </c>
      <c r="D19" t="s">
        <v>31</v>
      </c>
      <c r="E19" t="s">
        <v>32</v>
      </c>
      <c r="F19" t="s">
        <v>33</v>
      </c>
      <c r="G19" t="s">
        <v>34</v>
      </c>
      <c r="H19" t="s">
        <v>35</v>
      </c>
      <c r="I19" t="s">
        <v>36</v>
      </c>
      <c r="J19" t="s">
        <v>37</v>
      </c>
      <c r="K19" t="s">
        <v>38</v>
      </c>
      <c r="L19" t="s">
        <v>39</v>
      </c>
      <c r="M19" t="s">
        <v>40</v>
      </c>
    </row>
    <row r="20" spans="1:13">
      <c r="A20" t="s">
        <v>41</v>
      </c>
      <c r="B20" t="s">
        <v>42</v>
      </c>
      <c r="C20" t="s">
        <v>43</v>
      </c>
      <c r="D20" t="s">
        <v>44</v>
      </c>
      <c r="E20" t="s">
        <v>45</v>
      </c>
      <c r="F20" t="s">
        <v>46</v>
      </c>
      <c r="G20" t="s">
        <v>47</v>
      </c>
      <c r="H20" t="s">
        <v>48</v>
      </c>
      <c r="I20" t="s">
        <v>49</v>
      </c>
      <c r="J20" t="s">
        <v>50</v>
      </c>
      <c r="K20" t="s">
        <v>51</v>
      </c>
      <c r="L20" t="s">
        <v>52</v>
      </c>
      <c r="M20" t="s">
        <v>53</v>
      </c>
    </row>
    <row r="21" spans="1:13">
      <c r="A21" t="s">
        <v>54</v>
      </c>
      <c r="B21" t="s">
        <v>55</v>
      </c>
      <c r="C21" t="s">
        <v>56</v>
      </c>
      <c r="D21" t="s">
        <v>57</v>
      </c>
      <c r="E21" t="s">
        <v>58</v>
      </c>
      <c r="F21" t="s">
        <v>59</v>
      </c>
      <c r="G21" t="s">
        <v>60</v>
      </c>
      <c r="H21" t="s">
        <v>61</v>
      </c>
      <c r="I21" t="s">
        <v>62</v>
      </c>
      <c r="J21" t="s">
        <v>63</v>
      </c>
      <c r="K21" t="s">
        <v>64</v>
      </c>
      <c r="L21" t="s">
        <v>65</v>
      </c>
      <c r="M21" t="s">
        <v>66</v>
      </c>
    </row>
    <row r="22" spans="1:13">
      <c r="A22" t="s">
        <v>67</v>
      </c>
      <c r="B22" t="s">
        <v>68</v>
      </c>
      <c r="C22" t="s">
        <v>69</v>
      </c>
      <c r="D22" t="s">
        <v>70</v>
      </c>
      <c r="E22" t="s">
        <v>71</v>
      </c>
      <c r="F22" t="s">
        <v>72</v>
      </c>
      <c r="G22" t="s">
        <v>73</v>
      </c>
      <c r="H22" t="s">
        <v>74</v>
      </c>
      <c r="I22" t="s">
        <v>75</v>
      </c>
      <c r="J22" t="s">
        <v>76</v>
      </c>
      <c r="K22" t="s">
        <v>77</v>
      </c>
      <c r="L22" t="s">
        <v>78</v>
      </c>
      <c r="M22" t="s">
        <v>79</v>
      </c>
    </row>
    <row r="23" spans="1:13">
      <c r="A23" t="s">
        <v>80</v>
      </c>
      <c r="B23" t="s">
        <v>81</v>
      </c>
      <c r="C23" t="s">
        <v>82</v>
      </c>
      <c r="D23" t="s">
        <v>83</v>
      </c>
      <c r="E23" t="s">
        <v>84</v>
      </c>
      <c r="F23" t="s">
        <v>85</v>
      </c>
      <c r="G23" t="s">
        <v>86</v>
      </c>
      <c r="H23" t="s">
        <v>87</v>
      </c>
      <c r="I23" t="s">
        <v>88</v>
      </c>
      <c r="J23" t="s">
        <v>89</v>
      </c>
      <c r="K23" t="s">
        <v>90</v>
      </c>
      <c r="L23" t="s">
        <v>91</v>
      </c>
      <c r="M23" t="s">
        <v>92</v>
      </c>
    </row>
    <row r="24" spans="1:13">
      <c r="A24" t="s">
        <v>93</v>
      </c>
      <c r="B24" t="s">
        <v>94</v>
      </c>
      <c r="C24" t="s">
        <v>95</v>
      </c>
      <c r="D24" t="s">
        <v>96</v>
      </c>
      <c r="E24" t="s">
        <v>97</v>
      </c>
      <c r="F24" t="s">
        <v>98</v>
      </c>
      <c r="G24" t="s">
        <v>99</v>
      </c>
      <c r="H24" t="s">
        <v>100</v>
      </c>
      <c r="I24" t="s">
        <v>101</v>
      </c>
      <c r="J24" t="s">
        <v>102</v>
      </c>
      <c r="K24" t="s">
        <v>103</v>
      </c>
      <c r="L24" t="s">
        <v>104</v>
      </c>
      <c r="M24" t="s">
        <v>105</v>
      </c>
    </row>
    <row r="25" spans="1:13">
      <c r="A25" t="s">
        <v>106</v>
      </c>
      <c r="B25" t="s">
        <v>107</v>
      </c>
      <c r="C25" t="s">
        <v>108</v>
      </c>
      <c r="D25" t="s">
        <v>109</v>
      </c>
      <c r="E25" t="s">
        <v>110</v>
      </c>
      <c r="F25" t="s">
        <v>111</v>
      </c>
      <c r="G25" t="s">
        <v>112</v>
      </c>
      <c r="H25" t="s">
        <v>113</v>
      </c>
      <c r="I25" t="s">
        <v>114</v>
      </c>
      <c r="J25" t="s">
        <v>115</v>
      </c>
      <c r="K25" t="s">
        <v>116</v>
      </c>
      <c r="L25" t="s">
        <v>117</v>
      </c>
      <c r="M25" t="s">
        <v>118</v>
      </c>
    </row>
    <row r="27" spans="1:13">
      <c r="A27" t="s">
        <v>119</v>
      </c>
    </row>
    <row r="28" spans="1:13">
      <c r="B28" t="s">
        <v>120</v>
      </c>
    </row>
    <row r="29" spans="1:13">
      <c r="C29" t="s">
        <v>121</v>
      </c>
    </row>
    <row r="30" spans="1:13">
      <c r="C30" t="s">
        <v>122</v>
      </c>
    </row>
    <row r="31" spans="1:13">
      <c r="C31" t="s">
        <v>123</v>
      </c>
    </row>
    <row r="32" spans="1:13">
      <c r="C32" t="s">
        <v>124</v>
      </c>
    </row>
    <row r="33" spans="2:4">
      <c r="C33" t="s">
        <v>125</v>
      </c>
    </row>
    <row r="34" spans="2:4">
      <c r="C34" t="s">
        <v>126</v>
      </c>
    </row>
    <row r="35" spans="2:4">
      <c r="C35" t="s">
        <v>127</v>
      </c>
    </row>
    <row r="36" spans="2:4">
      <c r="C36" t="s">
        <v>128</v>
      </c>
    </row>
    <row r="37" spans="2:4">
      <c r="C37" t="s">
        <v>129</v>
      </c>
    </row>
    <row r="38" spans="2:4">
      <c r="C38" t="s">
        <v>130</v>
      </c>
    </row>
    <row r="39" spans="2:4">
      <c r="D39" t="s">
        <v>131</v>
      </c>
    </row>
    <row r="40" spans="2:4">
      <c r="D40" t="s">
        <v>132</v>
      </c>
    </row>
    <row r="41" spans="2:4">
      <c r="D41" t="s">
        <v>133</v>
      </c>
    </row>
    <row r="42" spans="2:4">
      <c r="B42" t="s">
        <v>134</v>
      </c>
    </row>
    <row r="43" spans="2:4">
      <c r="C43" t="s">
        <v>121</v>
      </c>
    </row>
    <row r="44" spans="2:4">
      <c r="C44" t="s">
        <v>122</v>
      </c>
    </row>
    <row r="45" spans="2:4">
      <c r="C45" t="s">
        <v>123</v>
      </c>
    </row>
    <row r="46" spans="2:4">
      <c r="C46" t="s">
        <v>135</v>
      </c>
    </row>
    <row r="47" spans="2:4">
      <c r="C47" t="s">
        <v>125</v>
      </c>
    </row>
    <row r="48" spans="2:4">
      <c r="C48" t="s">
        <v>126</v>
      </c>
    </row>
    <row r="49" spans="1:13">
      <c r="C49" t="s">
        <v>127</v>
      </c>
    </row>
    <row r="50" spans="1:13">
      <c r="C50" t="s">
        <v>128</v>
      </c>
    </row>
    <row r="51" spans="1:13">
      <c r="C51" t="s">
        <v>129</v>
      </c>
    </row>
    <row r="52" spans="1:13">
      <c r="C52" t="s">
        <v>130</v>
      </c>
    </row>
    <row r="53" spans="1:13">
      <c r="D53" t="s">
        <v>131</v>
      </c>
    </row>
    <row r="54" spans="1:13">
      <c r="D54" t="s">
        <v>132</v>
      </c>
    </row>
    <row r="55" spans="1:13">
      <c r="D55" t="s">
        <v>133</v>
      </c>
    </row>
    <row r="57" spans="1:13">
      <c r="A57" t="s">
        <v>136</v>
      </c>
    </row>
    <row r="59" spans="1:13">
      <c r="A59" t="s">
        <v>154</v>
      </c>
    </row>
    <row r="61" spans="1:13">
      <c r="A61" t="s">
        <v>138</v>
      </c>
    </row>
    <row r="62" spans="1:13">
      <c r="A62" t="s">
        <v>139</v>
      </c>
    </row>
    <row r="63" spans="1:13">
      <c r="A63" t="s">
        <v>123</v>
      </c>
    </row>
    <row r="64" spans="1:13"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>
        <v>11</v>
      </c>
      <c r="M64">
        <v>12</v>
      </c>
    </row>
    <row r="65" spans="1:13">
      <c r="A65" t="s">
        <v>15</v>
      </c>
      <c r="B65">
        <v>0.42899999999999999</v>
      </c>
      <c r="C65">
        <v>0.41499999999999998</v>
      </c>
      <c r="D65">
        <v>0.44</v>
      </c>
      <c r="E65">
        <v>0.42599999999999999</v>
      </c>
      <c r="F65">
        <v>0.434</v>
      </c>
      <c r="G65">
        <v>0.40500000000000003</v>
      </c>
      <c r="H65">
        <v>0.20799999999999999</v>
      </c>
      <c r="I65">
        <v>0.28299999999999997</v>
      </c>
      <c r="J65">
        <v>0.27100000000000002</v>
      </c>
      <c r="K65">
        <v>0.38600000000000001</v>
      </c>
      <c r="L65">
        <v>0.34399999999999997</v>
      </c>
      <c r="M65">
        <v>0.39400000000000002</v>
      </c>
    </row>
    <row r="66" spans="1:13">
      <c r="A66" t="s">
        <v>28</v>
      </c>
      <c r="B66">
        <v>0.41499999999999998</v>
      </c>
      <c r="C66">
        <v>0.27100000000000002</v>
      </c>
      <c r="D66">
        <v>0.41</v>
      </c>
      <c r="E66">
        <v>0.96799999999999997</v>
      </c>
      <c r="F66">
        <v>0.42599999999999999</v>
      </c>
      <c r="G66">
        <v>0.40600000000000003</v>
      </c>
      <c r="H66">
        <v>0.23300000000000001</v>
      </c>
      <c r="I66">
        <v>0.253</v>
      </c>
      <c r="J66">
        <v>0.29499999999999998</v>
      </c>
      <c r="K66">
        <v>0.314</v>
      </c>
      <c r="L66">
        <v>0.33100000000000002</v>
      </c>
      <c r="M66">
        <v>0.41299999999999998</v>
      </c>
    </row>
    <row r="67" spans="1:13">
      <c r="A67" t="s">
        <v>41</v>
      </c>
      <c r="B67">
        <v>0.442</v>
      </c>
      <c r="C67">
        <v>0.42699999999999999</v>
      </c>
      <c r="D67">
        <v>0.40899999999999997</v>
      </c>
      <c r="E67">
        <v>0.44800000000000001</v>
      </c>
      <c r="F67">
        <v>0.46500000000000002</v>
      </c>
      <c r="G67">
        <v>0.44400000000000001</v>
      </c>
      <c r="H67">
        <v>0.19500000000000001</v>
      </c>
      <c r="I67">
        <v>0.219</v>
      </c>
      <c r="J67">
        <v>0.315</v>
      </c>
      <c r="K67">
        <v>0.36299999999999999</v>
      </c>
      <c r="L67">
        <v>0.36599999999999999</v>
      </c>
      <c r="M67">
        <v>0.42799999999999999</v>
      </c>
    </row>
    <row r="68" spans="1:13">
      <c r="A68" t="s">
        <v>54</v>
      </c>
      <c r="B68">
        <v>0.41</v>
      </c>
      <c r="C68">
        <v>0.42</v>
      </c>
      <c r="D68">
        <v>0.40100000000000002</v>
      </c>
      <c r="E68">
        <v>0.39800000000000002</v>
      </c>
      <c r="F68">
        <v>0.43099999999999999</v>
      </c>
      <c r="G68">
        <v>0.40100000000000002</v>
      </c>
      <c r="H68">
        <v>0.20899999999999999</v>
      </c>
      <c r="I68">
        <v>0.246</v>
      </c>
      <c r="J68">
        <v>0.28000000000000003</v>
      </c>
      <c r="K68">
        <v>0.32300000000000001</v>
      </c>
      <c r="L68">
        <v>0.32600000000000001</v>
      </c>
      <c r="M68">
        <v>0.40600000000000003</v>
      </c>
    </row>
    <row r="69" spans="1:13">
      <c r="A69" t="s">
        <v>67</v>
      </c>
      <c r="B69">
        <v>0.40100000000000002</v>
      </c>
      <c r="C69">
        <v>0.40100000000000002</v>
      </c>
      <c r="D69">
        <v>0.42799999999999999</v>
      </c>
      <c r="E69">
        <v>0.40500000000000003</v>
      </c>
      <c r="F69">
        <v>0.433</v>
      </c>
      <c r="G69">
        <v>0.379</v>
      </c>
      <c r="H69">
        <v>0.23799999999999999</v>
      </c>
      <c r="I69">
        <v>0.25800000000000001</v>
      </c>
      <c r="J69">
        <v>0.24399999999999999</v>
      </c>
      <c r="K69">
        <v>0.312</v>
      </c>
      <c r="L69">
        <v>0.318</v>
      </c>
      <c r="M69">
        <v>0.38300000000000001</v>
      </c>
    </row>
    <row r="70" spans="1:13">
      <c r="A70" t="s">
        <v>80</v>
      </c>
      <c r="B70">
        <v>0.47799999999999998</v>
      </c>
      <c r="C70">
        <v>0.42399999999999999</v>
      </c>
      <c r="D70">
        <v>0.41699999999999998</v>
      </c>
      <c r="E70">
        <v>0.39200000000000002</v>
      </c>
      <c r="F70">
        <v>0.39700000000000002</v>
      </c>
      <c r="G70">
        <v>0.41</v>
      </c>
      <c r="H70">
        <v>0.246</v>
      </c>
      <c r="I70">
        <v>0.246</v>
      </c>
      <c r="J70">
        <v>0.28699999999999998</v>
      </c>
      <c r="K70">
        <v>0.32600000000000001</v>
      </c>
      <c r="L70">
        <v>0.34300000000000003</v>
      </c>
      <c r="M70">
        <v>0.39300000000000002</v>
      </c>
    </row>
    <row r="71" spans="1:13">
      <c r="A71" t="s">
        <v>93</v>
      </c>
      <c r="B71">
        <v>0.40799999999999997</v>
      </c>
      <c r="C71">
        <v>0.379</v>
      </c>
      <c r="D71">
        <v>0.377</v>
      </c>
      <c r="E71">
        <v>0.42199999999999999</v>
      </c>
      <c r="F71">
        <v>0.39900000000000002</v>
      </c>
      <c r="G71">
        <v>0.42399999999999999</v>
      </c>
      <c r="H71">
        <v>0.23899999999999999</v>
      </c>
      <c r="I71">
        <v>0.27400000000000002</v>
      </c>
      <c r="J71">
        <v>0.317</v>
      </c>
      <c r="K71">
        <v>0.33500000000000002</v>
      </c>
      <c r="L71">
        <v>0.32500000000000001</v>
      </c>
      <c r="M71">
        <v>0.43099999999999999</v>
      </c>
    </row>
    <row r="72" spans="1:13">
      <c r="A72" t="s">
        <v>106</v>
      </c>
      <c r="B72">
        <v>0.4</v>
      </c>
      <c r="C72">
        <v>0.41099999999999998</v>
      </c>
      <c r="D72">
        <v>0.36899999999999999</v>
      </c>
      <c r="E72">
        <v>0.42099999999999999</v>
      </c>
      <c r="F72">
        <v>0.42599999999999999</v>
      </c>
      <c r="G72">
        <v>0.40600000000000003</v>
      </c>
      <c r="H72">
        <v>0.17199999999999999</v>
      </c>
      <c r="I72">
        <v>0.246</v>
      </c>
      <c r="J72">
        <v>0.32300000000000001</v>
      </c>
      <c r="K72">
        <v>0.35899999999999999</v>
      </c>
      <c r="L72">
        <v>0.35599999999999998</v>
      </c>
      <c r="M72">
        <v>0.441</v>
      </c>
    </row>
    <row r="74" spans="1:13">
      <c r="A74" t="s">
        <v>140</v>
      </c>
    </row>
    <row r="75" spans="1:13">
      <c r="A75" t="s">
        <v>123</v>
      </c>
    </row>
    <row r="76" spans="1:13">
      <c r="B76">
        <v>1</v>
      </c>
      <c r="C76">
        <v>2</v>
      </c>
      <c r="D76">
        <v>3</v>
      </c>
      <c r="E76">
        <v>4</v>
      </c>
      <c r="F76">
        <v>5</v>
      </c>
      <c r="G76">
        <v>6</v>
      </c>
      <c r="H76">
        <v>7</v>
      </c>
      <c r="I76">
        <v>8</v>
      </c>
      <c r="J76">
        <v>9</v>
      </c>
      <c r="K76">
        <v>10</v>
      </c>
      <c r="L76">
        <v>11</v>
      </c>
      <c r="M76">
        <v>12</v>
      </c>
    </row>
    <row r="77" spans="1:13">
      <c r="A77" t="s">
        <v>15</v>
      </c>
      <c r="B77">
        <v>7.5999999999999998E-2</v>
      </c>
      <c r="C77">
        <v>8.1000000000000003E-2</v>
      </c>
      <c r="D77">
        <v>8.7999999999999995E-2</v>
      </c>
      <c r="E77">
        <v>9.6000000000000002E-2</v>
      </c>
      <c r="F77">
        <v>9.0999999999999998E-2</v>
      </c>
      <c r="G77">
        <v>8.5000000000000006E-2</v>
      </c>
      <c r="H77">
        <v>0.11</v>
      </c>
      <c r="I77">
        <v>0.115</v>
      </c>
      <c r="J77">
        <v>9.6000000000000002E-2</v>
      </c>
      <c r="K77">
        <v>9.7000000000000003E-2</v>
      </c>
      <c r="L77">
        <v>7.4999999999999997E-2</v>
      </c>
      <c r="M77">
        <v>7.4999999999999997E-2</v>
      </c>
    </row>
    <row r="78" spans="1:13">
      <c r="A78" t="s">
        <v>28</v>
      </c>
      <c r="B78">
        <v>7.0999999999999994E-2</v>
      </c>
      <c r="C78">
        <v>4.4999999999999998E-2</v>
      </c>
      <c r="D78">
        <v>8.8999999999999996E-2</v>
      </c>
      <c r="E78">
        <v>0.28799999999999998</v>
      </c>
      <c r="F78">
        <v>0.1</v>
      </c>
      <c r="G78">
        <v>9.0999999999999998E-2</v>
      </c>
      <c r="H78">
        <v>0.125</v>
      </c>
      <c r="I78">
        <v>0.106</v>
      </c>
      <c r="J78">
        <v>9.6000000000000002E-2</v>
      </c>
      <c r="K78">
        <v>8.5000000000000006E-2</v>
      </c>
      <c r="L78">
        <v>7.9000000000000001E-2</v>
      </c>
      <c r="M78">
        <v>7.5999999999999998E-2</v>
      </c>
    </row>
    <row r="79" spans="1:13">
      <c r="A79" t="s">
        <v>41</v>
      </c>
      <c r="B79">
        <v>7.4999999999999997E-2</v>
      </c>
      <c r="C79">
        <v>8.7999999999999995E-2</v>
      </c>
      <c r="D79">
        <v>9.4E-2</v>
      </c>
      <c r="E79">
        <v>9.8000000000000004E-2</v>
      </c>
      <c r="F79">
        <v>9.1999999999999998E-2</v>
      </c>
      <c r="G79">
        <v>9.8000000000000004E-2</v>
      </c>
      <c r="H79">
        <v>9.5000000000000001E-2</v>
      </c>
      <c r="I79">
        <v>9.0999999999999998E-2</v>
      </c>
      <c r="J79">
        <v>0.11</v>
      </c>
      <c r="K79">
        <v>9.8000000000000004E-2</v>
      </c>
      <c r="L79">
        <v>7.3999999999999996E-2</v>
      </c>
      <c r="M79">
        <v>7.9000000000000001E-2</v>
      </c>
    </row>
    <row r="80" spans="1:13">
      <c r="A80" t="s">
        <v>54</v>
      </c>
      <c r="B80">
        <v>8.4000000000000005E-2</v>
      </c>
      <c r="C80">
        <v>9.5000000000000001E-2</v>
      </c>
      <c r="D80">
        <v>0.09</v>
      </c>
      <c r="E80">
        <v>8.4000000000000005E-2</v>
      </c>
      <c r="F80">
        <v>0.09</v>
      </c>
      <c r="G80">
        <v>8.6999999999999994E-2</v>
      </c>
      <c r="H80">
        <v>0.114</v>
      </c>
      <c r="I80">
        <v>0.104</v>
      </c>
      <c r="J80">
        <v>9.1999999999999998E-2</v>
      </c>
      <c r="K80">
        <v>8.4000000000000005E-2</v>
      </c>
      <c r="L80">
        <v>7.1999999999999995E-2</v>
      </c>
      <c r="M80">
        <v>7.8E-2</v>
      </c>
    </row>
    <row r="81" spans="1:13">
      <c r="A81" t="s">
        <v>67</v>
      </c>
      <c r="B81">
        <v>7.4999999999999997E-2</v>
      </c>
      <c r="C81">
        <v>8.1000000000000003E-2</v>
      </c>
      <c r="D81">
        <v>9.1999999999999998E-2</v>
      </c>
      <c r="E81">
        <v>8.4000000000000005E-2</v>
      </c>
      <c r="F81">
        <v>0.1</v>
      </c>
      <c r="G81">
        <v>8.6999999999999994E-2</v>
      </c>
      <c r="H81">
        <v>0.13100000000000001</v>
      </c>
      <c r="I81">
        <v>0.104</v>
      </c>
      <c r="J81">
        <v>8.3000000000000004E-2</v>
      </c>
      <c r="K81">
        <v>8.1000000000000003E-2</v>
      </c>
      <c r="L81">
        <v>7.9000000000000001E-2</v>
      </c>
      <c r="M81">
        <v>7.5999999999999998E-2</v>
      </c>
    </row>
    <row r="82" spans="1:13">
      <c r="A82" t="s">
        <v>80</v>
      </c>
      <c r="B82">
        <v>9.5000000000000001E-2</v>
      </c>
      <c r="C82">
        <v>9.8000000000000004E-2</v>
      </c>
      <c r="D82">
        <v>9.0999999999999998E-2</v>
      </c>
      <c r="E82">
        <v>8.6999999999999994E-2</v>
      </c>
      <c r="F82">
        <v>8.2000000000000003E-2</v>
      </c>
      <c r="G82">
        <v>8.5000000000000006E-2</v>
      </c>
      <c r="H82">
        <v>0.129</v>
      </c>
      <c r="I82">
        <v>0.114</v>
      </c>
      <c r="J82">
        <v>9.6000000000000002E-2</v>
      </c>
      <c r="K82">
        <v>8.2000000000000003E-2</v>
      </c>
      <c r="L82">
        <v>8.2000000000000003E-2</v>
      </c>
      <c r="M82">
        <v>8.1000000000000003E-2</v>
      </c>
    </row>
    <row r="83" spans="1:13">
      <c r="A83" t="s">
        <v>93</v>
      </c>
      <c r="B83">
        <v>7.3999999999999996E-2</v>
      </c>
      <c r="C83">
        <v>7.8E-2</v>
      </c>
      <c r="D83">
        <v>8.2000000000000003E-2</v>
      </c>
      <c r="E83">
        <v>9.0999999999999998E-2</v>
      </c>
      <c r="F83">
        <v>8.8999999999999996E-2</v>
      </c>
      <c r="G83">
        <v>9.5000000000000001E-2</v>
      </c>
      <c r="H83">
        <v>0.125</v>
      </c>
      <c r="I83">
        <v>0.113</v>
      </c>
      <c r="J83">
        <v>9.8000000000000004E-2</v>
      </c>
      <c r="K83">
        <v>7.8E-2</v>
      </c>
      <c r="L83">
        <v>7.4999999999999997E-2</v>
      </c>
      <c r="M83">
        <v>8.2000000000000003E-2</v>
      </c>
    </row>
    <row r="84" spans="1:13">
      <c r="A84" t="s">
        <v>106</v>
      </c>
      <c r="B84">
        <v>6.8000000000000005E-2</v>
      </c>
      <c r="C84">
        <v>9.2999999999999999E-2</v>
      </c>
      <c r="D84">
        <v>8.4000000000000005E-2</v>
      </c>
      <c r="E84">
        <v>8.8999999999999996E-2</v>
      </c>
      <c r="F84">
        <v>0.10100000000000001</v>
      </c>
      <c r="G84">
        <v>9.0999999999999998E-2</v>
      </c>
      <c r="H84">
        <v>9.0999999999999998E-2</v>
      </c>
      <c r="I84">
        <v>9.8000000000000004E-2</v>
      </c>
      <c r="J84">
        <v>0.104</v>
      </c>
      <c r="K84">
        <v>0.105</v>
      </c>
      <c r="L84">
        <v>7.2999999999999995E-2</v>
      </c>
      <c r="M84">
        <v>7.8E-2</v>
      </c>
    </row>
    <row r="86" spans="1:13">
      <c r="A86" t="s">
        <v>141</v>
      </c>
    </row>
    <row r="87" spans="1:13">
      <c r="A87" t="s">
        <v>139</v>
      </c>
    </row>
    <row r="88" spans="1:13">
      <c r="D88" t="s">
        <v>131</v>
      </c>
    </row>
    <row r="89" spans="1:13">
      <c r="D89" t="s">
        <v>132</v>
      </c>
    </row>
    <row r="90" spans="1:13">
      <c r="D90" t="s">
        <v>133</v>
      </c>
    </row>
    <row r="92" spans="1:13">
      <c r="A92" t="s">
        <v>142</v>
      </c>
    </row>
    <row r="93" spans="1:13">
      <c r="B93">
        <v>1</v>
      </c>
      <c r="C93">
        <v>2</v>
      </c>
      <c r="D93">
        <v>3</v>
      </c>
      <c r="E93">
        <v>4</v>
      </c>
      <c r="F93">
        <v>5</v>
      </c>
      <c r="G93">
        <v>6</v>
      </c>
      <c r="H93">
        <v>7</v>
      </c>
      <c r="I93">
        <v>8</v>
      </c>
      <c r="J93">
        <v>9</v>
      </c>
      <c r="K93">
        <v>10</v>
      </c>
      <c r="L93">
        <v>11</v>
      </c>
      <c r="M93">
        <v>12</v>
      </c>
    </row>
    <row r="94" spans="1:13">
      <c r="A94" t="s">
        <v>15</v>
      </c>
      <c r="B94">
        <v>0.43</v>
      </c>
      <c r="C94">
        <v>0.42</v>
      </c>
      <c r="D94">
        <v>0.44</v>
      </c>
      <c r="E94">
        <v>0.43</v>
      </c>
      <c r="F94">
        <v>0.43</v>
      </c>
      <c r="G94">
        <v>0.4</v>
      </c>
      <c r="H94">
        <v>0.21</v>
      </c>
      <c r="I94">
        <v>0.28000000000000003</v>
      </c>
      <c r="J94">
        <v>0.27</v>
      </c>
      <c r="K94">
        <v>0.39</v>
      </c>
      <c r="L94">
        <v>0.34</v>
      </c>
      <c r="M94">
        <v>0.39</v>
      </c>
    </row>
    <row r="95" spans="1:13">
      <c r="A95" t="s">
        <v>28</v>
      </c>
      <c r="B95">
        <v>0.42</v>
      </c>
      <c r="C95">
        <v>0.27</v>
      </c>
      <c r="D95">
        <v>0.41</v>
      </c>
      <c r="E95">
        <v>0.97</v>
      </c>
      <c r="F95">
        <v>0.43</v>
      </c>
      <c r="G95">
        <v>0.41</v>
      </c>
      <c r="H95">
        <v>0.23</v>
      </c>
      <c r="I95">
        <v>0.25</v>
      </c>
      <c r="J95">
        <v>0.28999999999999998</v>
      </c>
      <c r="K95">
        <v>0.31</v>
      </c>
      <c r="L95">
        <v>0.33</v>
      </c>
      <c r="M95">
        <v>0.41</v>
      </c>
    </row>
    <row r="96" spans="1:13">
      <c r="A96" t="s">
        <v>41</v>
      </c>
      <c r="B96">
        <v>0.44</v>
      </c>
      <c r="C96">
        <v>0.43</v>
      </c>
      <c r="D96">
        <v>0.41</v>
      </c>
      <c r="E96">
        <v>0.45</v>
      </c>
      <c r="F96">
        <v>0.47</v>
      </c>
      <c r="G96">
        <v>0.44</v>
      </c>
      <c r="H96">
        <v>0.19</v>
      </c>
      <c r="I96">
        <v>0.22</v>
      </c>
      <c r="J96">
        <v>0.32</v>
      </c>
      <c r="K96">
        <v>0.36</v>
      </c>
      <c r="L96">
        <v>0.37</v>
      </c>
      <c r="M96">
        <v>0.43</v>
      </c>
    </row>
    <row r="97" spans="1:13">
      <c r="A97" t="s">
        <v>54</v>
      </c>
      <c r="B97">
        <v>0.41</v>
      </c>
      <c r="C97">
        <v>0.42</v>
      </c>
      <c r="D97">
        <v>0.4</v>
      </c>
      <c r="E97">
        <v>0.4</v>
      </c>
      <c r="F97">
        <v>0.43</v>
      </c>
      <c r="G97">
        <v>0.4</v>
      </c>
      <c r="H97">
        <v>0.21</v>
      </c>
      <c r="I97">
        <v>0.25</v>
      </c>
      <c r="J97">
        <v>0.28000000000000003</v>
      </c>
      <c r="K97">
        <v>0.32</v>
      </c>
      <c r="L97">
        <v>0.33</v>
      </c>
      <c r="M97">
        <v>0.41</v>
      </c>
    </row>
    <row r="98" spans="1:13">
      <c r="A98" t="s">
        <v>67</v>
      </c>
      <c r="B98">
        <v>0.4</v>
      </c>
      <c r="C98">
        <v>0.4</v>
      </c>
      <c r="D98">
        <v>0.43</v>
      </c>
      <c r="E98">
        <v>0.4</v>
      </c>
      <c r="F98">
        <v>0.43</v>
      </c>
      <c r="G98">
        <v>0.38</v>
      </c>
      <c r="H98">
        <v>0.24</v>
      </c>
      <c r="I98">
        <v>0.26</v>
      </c>
      <c r="J98">
        <v>0.24</v>
      </c>
      <c r="K98">
        <v>0.31</v>
      </c>
      <c r="L98">
        <v>0.32</v>
      </c>
      <c r="M98">
        <v>0.38</v>
      </c>
    </row>
    <row r="99" spans="1:13">
      <c r="A99" t="s">
        <v>80</v>
      </c>
      <c r="B99">
        <v>0.48</v>
      </c>
      <c r="C99">
        <v>0.42</v>
      </c>
      <c r="D99">
        <v>0.42</v>
      </c>
      <c r="E99">
        <v>0.39</v>
      </c>
      <c r="F99">
        <v>0.4</v>
      </c>
      <c r="G99">
        <v>0.41</v>
      </c>
      <c r="H99">
        <v>0.25</v>
      </c>
      <c r="I99">
        <v>0.25</v>
      </c>
      <c r="J99">
        <v>0.28999999999999998</v>
      </c>
      <c r="K99">
        <v>0.33</v>
      </c>
      <c r="L99">
        <v>0.34</v>
      </c>
      <c r="M99">
        <v>0.39</v>
      </c>
    </row>
    <row r="100" spans="1:13">
      <c r="A100" t="s">
        <v>93</v>
      </c>
      <c r="B100">
        <v>0.41</v>
      </c>
      <c r="C100">
        <v>0.38</v>
      </c>
      <c r="D100">
        <v>0.38</v>
      </c>
      <c r="E100">
        <v>0.42</v>
      </c>
      <c r="F100">
        <v>0.4</v>
      </c>
      <c r="G100">
        <v>0.42</v>
      </c>
      <c r="H100">
        <v>0.24</v>
      </c>
      <c r="I100">
        <v>0.27</v>
      </c>
      <c r="J100">
        <v>0.32</v>
      </c>
      <c r="K100">
        <v>0.33</v>
      </c>
      <c r="L100">
        <v>0.32</v>
      </c>
      <c r="M100">
        <v>0.43</v>
      </c>
    </row>
    <row r="101" spans="1:13">
      <c r="A101" t="s">
        <v>106</v>
      </c>
      <c r="B101">
        <v>0.4</v>
      </c>
      <c r="C101">
        <v>0.41</v>
      </c>
      <c r="D101">
        <v>0.37</v>
      </c>
      <c r="E101">
        <v>0.42</v>
      </c>
      <c r="F101">
        <v>0.43</v>
      </c>
      <c r="G101">
        <v>0.41</v>
      </c>
      <c r="H101">
        <v>0.17</v>
      </c>
      <c r="I101">
        <v>0.25</v>
      </c>
      <c r="J101">
        <v>0.32</v>
      </c>
      <c r="K101">
        <v>0.36</v>
      </c>
      <c r="L101">
        <v>0.36</v>
      </c>
      <c r="M101">
        <v>0.44</v>
      </c>
    </row>
    <row r="103" spans="1:13">
      <c r="A103" t="s">
        <v>140</v>
      </c>
    </row>
    <row r="104" spans="1:13">
      <c r="D104" t="s">
        <v>131</v>
      </c>
    </row>
    <row r="105" spans="1:13">
      <c r="D105" t="s">
        <v>132</v>
      </c>
    </row>
    <row r="106" spans="1:13">
      <c r="D106" t="s">
        <v>133</v>
      </c>
    </row>
    <row r="108" spans="1:13">
      <c r="A108" t="s">
        <v>142</v>
      </c>
    </row>
    <row r="109" spans="1:13">
      <c r="B109">
        <v>1</v>
      </c>
      <c r="C109">
        <v>2</v>
      </c>
      <c r="D109">
        <v>3</v>
      </c>
      <c r="E109">
        <v>4</v>
      </c>
      <c r="F109">
        <v>5</v>
      </c>
      <c r="G109">
        <v>6</v>
      </c>
      <c r="H109">
        <v>7</v>
      </c>
      <c r="I109">
        <v>8</v>
      </c>
      <c r="J109">
        <v>9</v>
      </c>
      <c r="K109">
        <v>10</v>
      </c>
      <c r="L109">
        <v>11</v>
      </c>
      <c r="M109">
        <v>12</v>
      </c>
    </row>
    <row r="110" spans="1:13">
      <c r="A110" t="s">
        <v>15</v>
      </c>
      <c r="B110">
        <v>0.08</v>
      </c>
      <c r="C110">
        <v>0.08</v>
      </c>
      <c r="D110">
        <v>0.09</v>
      </c>
      <c r="E110">
        <v>0.1</v>
      </c>
      <c r="F110">
        <v>0.09</v>
      </c>
      <c r="G110">
        <v>0.08</v>
      </c>
      <c r="H110">
        <v>0.11</v>
      </c>
      <c r="I110">
        <v>0.11</v>
      </c>
      <c r="J110">
        <v>0.1</v>
      </c>
      <c r="K110">
        <v>0.1</v>
      </c>
      <c r="L110">
        <v>0.08</v>
      </c>
      <c r="M110">
        <v>7.0000000000000007E-2</v>
      </c>
    </row>
    <row r="111" spans="1:13">
      <c r="A111" t="s">
        <v>28</v>
      </c>
      <c r="B111">
        <v>7.0000000000000007E-2</v>
      </c>
      <c r="C111">
        <v>0.05</v>
      </c>
      <c r="D111">
        <v>0.09</v>
      </c>
      <c r="E111">
        <v>0.28999999999999998</v>
      </c>
      <c r="F111">
        <v>0.1</v>
      </c>
      <c r="G111">
        <v>0.09</v>
      </c>
      <c r="H111">
        <v>0.13</v>
      </c>
      <c r="I111">
        <v>0.11</v>
      </c>
      <c r="J111">
        <v>0.1</v>
      </c>
      <c r="K111">
        <v>0.08</v>
      </c>
      <c r="L111">
        <v>0.08</v>
      </c>
      <c r="M111">
        <v>0.08</v>
      </c>
    </row>
    <row r="112" spans="1:13">
      <c r="A112" t="s">
        <v>41</v>
      </c>
      <c r="B112">
        <v>0.08</v>
      </c>
      <c r="C112">
        <v>0.09</v>
      </c>
      <c r="D112">
        <v>0.09</v>
      </c>
      <c r="E112">
        <v>0.1</v>
      </c>
      <c r="F112">
        <v>0.09</v>
      </c>
      <c r="G112">
        <v>0.1</v>
      </c>
      <c r="H112">
        <v>0.1</v>
      </c>
      <c r="I112">
        <v>0.09</v>
      </c>
      <c r="J112">
        <v>0.11</v>
      </c>
      <c r="K112">
        <v>0.1</v>
      </c>
      <c r="L112">
        <v>7.0000000000000007E-2</v>
      </c>
      <c r="M112">
        <v>0.08</v>
      </c>
    </row>
    <row r="113" spans="1:13">
      <c r="A113" t="s">
        <v>54</v>
      </c>
      <c r="B113">
        <v>0.08</v>
      </c>
      <c r="C113">
        <v>0.09</v>
      </c>
      <c r="D113">
        <v>0.09</v>
      </c>
      <c r="E113">
        <v>0.08</v>
      </c>
      <c r="F113">
        <v>0.09</v>
      </c>
      <c r="G113">
        <v>0.09</v>
      </c>
      <c r="H113">
        <v>0.11</v>
      </c>
      <c r="I113">
        <v>0.1</v>
      </c>
      <c r="J113">
        <v>0.09</v>
      </c>
      <c r="K113">
        <v>0.08</v>
      </c>
      <c r="L113">
        <v>7.0000000000000007E-2</v>
      </c>
      <c r="M113">
        <v>0.08</v>
      </c>
    </row>
    <row r="114" spans="1:13">
      <c r="A114" t="s">
        <v>67</v>
      </c>
      <c r="B114">
        <v>0.08</v>
      </c>
      <c r="C114">
        <v>0.08</v>
      </c>
      <c r="D114">
        <v>0.09</v>
      </c>
      <c r="E114">
        <v>0.08</v>
      </c>
      <c r="F114">
        <v>0.1</v>
      </c>
      <c r="G114">
        <v>0.09</v>
      </c>
      <c r="H114">
        <v>0.13</v>
      </c>
      <c r="I114">
        <v>0.1</v>
      </c>
      <c r="J114">
        <v>0.08</v>
      </c>
      <c r="K114">
        <v>0.08</v>
      </c>
      <c r="L114">
        <v>0.08</v>
      </c>
      <c r="M114">
        <v>0.08</v>
      </c>
    </row>
    <row r="115" spans="1:13">
      <c r="A115" t="s">
        <v>80</v>
      </c>
      <c r="B115">
        <v>0.09</v>
      </c>
      <c r="C115">
        <v>0.1</v>
      </c>
      <c r="D115">
        <v>0.09</v>
      </c>
      <c r="E115">
        <v>0.09</v>
      </c>
      <c r="F115">
        <v>0.08</v>
      </c>
      <c r="G115">
        <v>0.08</v>
      </c>
      <c r="H115">
        <v>0.13</v>
      </c>
      <c r="I115">
        <v>0.11</v>
      </c>
      <c r="J115">
        <v>0.1</v>
      </c>
      <c r="K115">
        <v>0.08</v>
      </c>
      <c r="L115">
        <v>0.08</v>
      </c>
      <c r="M115">
        <v>0.08</v>
      </c>
    </row>
    <row r="116" spans="1:13">
      <c r="A116" t="s">
        <v>93</v>
      </c>
      <c r="B116">
        <v>7.0000000000000007E-2</v>
      </c>
      <c r="C116">
        <v>0.08</v>
      </c>
      <c r="D116">
        <v>0.08</v>
      </c>
      <c r="E116">
        <v>0.09</v>
      </c>
      <c r="F116">
        <v>0.09</v>
      </c>
      <c r="G116">
        <v>0.1</v>
      </c>
      <c r="H116">
        <v>0.13</v>
      </c>
      <c r="I116">
        <v>0.11</v>
      </c>
      <c r="J116">
        <v>0.1</v>
      </c>
      <c r="K116">
        <v>0.08</v>
      </c>
      <c r="L116">
        <v>0.08</v>
      </c>
      <c r="M116">
        <v>0.08</v>
      </c>
    </row>
    <row r="117" spans="1:13">
      <c r="A117" t="s">
        <v>106</v>
      </c>
      <c r="B117">
        <v>7.0000000000000007E-2</v>
      </c>
      <c r="C117">
        <v>0.09</v>
      </c>
      <c r="D117">
        <v>0.08</v>
      </c>
      <c r="E117">
        <v>0.09</v>
      </c>
      <c r="F117">
        <v>0.1</v>
      </c>
      <c r="G117">
        <v>0.09</v>
      </c>
      <c r="H117">
        <v>0.09</v>
      </c>
      <c r="I117">
        <v>0.1</v>
      </c>
      <c r="J117">
        <v>0.1</v>
      </c>
      <c r="K117">
        <v>0.11</v>
      </c>
      <c r="L117">
        <v>7.0000000000000007E-2</v>
      </c>
      <c r="M117">
        <v>0.08</v>
      </c>
    </row>
    <row r="121" spans="1:13">
      <c r="B121" s="1" t="s">
        <v>157</v>
      </c>
      <c r="C121" s="1" t="s">
        <v>158</v>
      </c>
      <c r="D121" s="1" t="s">
        <v>158</v>
      </c>
      <c r="E121" s="1" t="s">
        <v>158</v>
      </c>
      <c r="F121" s="1" t="s">
        <v>158</v>
      </c>
      <c r="G121" s="1" t="s">
        <v>158</v>
      </c>
      <c r="H121" s="1" t="s">
        <v>159</v>
      </c>
      <c r="I121" s="1" t="s">
        <v>160</v>
      </c>
      <c r="J121" s="1" t="s">
        <v>161</v>
      </c>
      <c r="K121" s="1" t="s">
        <v>162</v>
      </c>
      <c r="L121" s="1" t="s">
        <v>163</v>
      </c>
      <c r="M121" s="1" t="s">
        <v>164</v>
      </c>
    </row>
    <row r="122" spans="1:13">
      <c r="B122">
        <v>1</v>
      </c>
      <c r="C122">
        <v>2</v>
      </c>
      <c r="D122">
        <v>3</v>
      </c>
      <c r="E122">
        <v>4</v>
      </c>
      <c r="F122">
        <v>5</v>
      </c>
      <c r="G122">
        <v>6</v>
      </c>
      <c r="H122">
        <v>7</v>
      </c>
      <c r="I122">
        <v>8</v>
      </c>
      <c r="J122">
        <v>9</v>
      </c>
      <c r="K122">
        <v>10</v>
      </c>
      <c r="L122">
        <v>11</v>
      </c>
      <c r="M122">
        <v>12</v>
      </c>
    </row>
    <row r="123" spans="1:13">
      <c r="B123">
        <f t="shared" ref="B123:M129" si="0">(B65-$N$73)/(B77-$N$85)</f>
        <v>5.6447368421052628</v>
      </c>
      <c r="C123">
        <f t="shared" si="0"/>
        <v>5.1234567901234565</v>
      </c>
      <c r="D123">
        <f t="shared" si="0"/>
        <v>5</v>
      </c>
      <c r="E123">
        <f t="shared" si="0"/>
        <v>4.4375</v>
      </c>
      <c r="F123">
        <f t="shared" si="0"/>
        <v>4.7692307692307692</v>
      </c>
      <c r="G123">
        <f t="shared" si="0"/>
        <v>4.7647058823529411</v>
      </c>
      <c r="H123">
        <f t="shared" si="0"/>
        <v>1.8909090909090909</v>
      </c>
      <c r="I123">
        <f t="shared" si="0"/>
        <v>2.4608695652173909</v>
      </c>
      <c r="J123">
        <f t="shared" si="0"/>
        <v>2.822916666666667</v>
      </c>
      <c r="K123">
        <f t="shared" si="0"/>
        <v>3.9793814432989691</v>
      </c>
      <c r="L123">
        <f t="shared" si="0"/>
        <v>4.5866666666666669</v>
      </c>
      <c r="M123">
        <f t="shared" si="0"/>
        <v>5.2533333333333339</v>
      </c>
    </row>
    <row r="124" spans="1:13">
      <c r="B124">
        <f t="shared" si="0"/>
        <v>5.8450704225352119</v>
      </c>
      <c r="C124">
        <f t="shared" si="0"/>
        <v>6.022222222222223</v>
      </c>
      <c r="D124">
        <f t="shared" si="0"/>
        <v>4.606741573033708</v>
      </c>
      <c r="E124">
        <f t="shared" si="0"/>
        <v>3.3611111111111112</v>
      </c>
      <c r="F124">
        <f t="shared" si="0"/>
        <v>4.26</v>
      </c>
      <c r="G124">
        <f t="shared" si="0"/>
        <v>4.4615384615384617</v>
      </c>
      <c r="H124">
        <f t="shared" si="0"/>
        <v>1.8640000000000001</v>
      </c>
      <c r="I124">
        <f t="shared" si="0"/>
        <v>2.3867924528301887</v>
      </c>
      <c r="J124">
        <f t="shared" si="0"/>
        <v>3.0729166666666665</v>
      </c>
      <c r="K124">
        <f t="shared" si="0"/>
        <v>3.6941176470588233</v>
      </c>
      <c r="L124">
        <f t="shared" si="0"/>
        <v>4.1898734177215191</v>
      </c>
      <c r="M124">
        <f t="shared" si="0"/>
        <v>5.4342105263157894</v>
      </c>
    </row>
    <row r="125" spans="1:13">
      <c r="B125">
        <f t="shared" si="0"/>
        <v>5.8933333333333335</v>
      </c>
      <c r="C125">
        <f t="shared" si="0"/>
        <v>4.8522727272727275</v>
      </c>
      <c r="D125">
        <f t="shared" si="0"/>
        <v>4.3510638297872335</v>
      </c>
      <c r="E125">
        <f t="shared" si="0"/>
        <v>4.5714285714285712</v>
      </c>
      <c r="F125">
        <f t="shared" si="0"/>
        <v>5.054347826086957</v>
      </c>
      <c r="G125">
        <f t="shared" si="0"/>
        <v>4.5306122448979593</v>
      </c>
      <c r="H125">
        <f t="shared" si="0"/>
        <v>2.0526315789473686</v>
      </c>
      <c r="I125">
        <f t="shared" si="0"/>
        <v>2.4065934065934065</v>
      </c>
      <c r="J125">
        <f t="shared" si="0"/>
        <v>2.8636363636363638</v>
      </c>
      <c r="K125">
        <f t="shared" si="0"/>
        <v>3.704081632653061</v>
      </c>
      <c r="L125">
        <f t="shared" si="0"/>
        <v>4.9459459459459465</v>
      </c>
      <c r="M125">
        <f t="shared" si="0"/>
        <v>5.4177215189873413</v>
      </c>
    </row>
    <row r="126" spans="1:13">
      <c r="B126">
        <f t="shared" si="0"/>
        <v>4.8809523809523805</v>
      </c>
      <c r="C126">
        <f t="shared" si="0"/>
        <v>4.4210526315789469</v>
      </c>
      <c r="D126">
        <f t="shared" si="0"/>
        <v>4.4555555555555557</v>
      </c>
      <c r="E126">
        <f t="shared" si="0"/>
        <v>4.7380952380952381</v>
      </c>
      <c r="F126">
        <f t="shared" si="0"/>
        <v>4.7888888888888888</v>
      </c>
      <c r="G126">
        <f t="shared" si="0"/>
        <v>4.6091954022988508</v>
      </c>
      <c r="H126">
        <f t="shared" si="0"/>
        <v>1.8333333333333333</v>
      </c>
      <c r="I126">
        <f t="shared" si="0"/>
        <v>2.3653846153846154</v>
      </c>
      <c r="J126">
        <f t="shared" si="0"/>
        <v>3.0434782608695654</v>
      </c>
      <c r="K126">
        <f t="shared" si="0"/>
        <v>3.8452380952380949</v>
      </c>
      <c r="L126">
        <f t="shared" si="0"/>
        <v>4.5277777777777786</v>
      </c>
      <c r="M126">
        <f t="shared" si="0"/>
        <v>5.2051282051282053</v>
      </c>
    </row>
    <row r="127" spans="1:13">
      <c r="B127">
        <f t="shared" si="0"/>
        <v>5.3466666666666676</v>
      </c>
      <c r="C127">
        <f t="shared" si="0"/>
        <v>4.9506172839506171</v>
      </c>
      <c r="D127">
        <f t="shared" si="0"/>
        <v>4.6521739130434785</v>
      </c>
      <c r="E127">
        <f t="shared" si="0"/>
        <v>4.8214285714285712</v>
      </c>
      <c r="F127">
        <f t="shared" si="0"/>
        <v>4.33</v>
      </c>
      <c r="G127">
        <f t="shared" si="0"/>
        <v>4.3563218390804597</v>
      </c>
      <c r="H127">
        <f t="shared" si="0"/>
        <v>1.8167938931297709</v>
      </c>
      <c r="I127">
        <f t="shared" si="0"/>
        <v>2.4807692307692308</v>
      </c>
      <c r="J127">
        <f t="shared" si="0"/>
        <v>2.939759036144578</v>
      </c>
      <c r="K127">
        <f t="shared" si="0"/>
        <v>3.8518518518518516</v>
      </c>
      <c r="L127">
        <f t="shared" si="0"/>
        <v>4.0253164556962027</v>
      </c>
      <c r="M127">
        <f t="shared" si="0"/>
        <v>5.0394736842105265</v>
      </c>
    </row>
    <row r="128" spans="1:13">
      <c r="B128">
        <f t="shared" si="0"/>
        <v>5.0315789473684207</v>
      </c>
      <c r="C128">
        <f t="shared" si="0"/>
        <v>4.3265306122448974</v>
      </c>
      <c r="D128">
        <f t="shared" si="0"/>
        <v>4.5824175824175821</v>
      </c>
      <c r="E128">
        <f t="shared" si="0"/>
        <v>4.5057471264367823</v>
      </c>
      <c r="F128">
        <f t="shared" si="0"/>
        <v>4.8414634146341466</v>
      </c>
      <c r="G128">
        <f t="shared" si="0"/>
        <v>4.8235294117647056</v>
      </c>
      <c r="H128">
        <f t="shared" si="0"/>
        <v>1.9069767441860463</v>
      </c>
      <c r="I128">
        <f t="shared" si="0"/>
        <v>2.1578947368421053</v>
      </c>
      <c r="J128">
        <f t="shared" si="0"/>
        <v>2.989583333333333</v>
      </c>
      <c r="K128">
        <f t="shared" si="0"/>
        <v>3.975609756097561</v>
      </c>
      <c r="L128">
        <f t="shared" si="0"/>
        <v>4.1829268292682924</v>
      </c>
      <c r="M128">
        <f t="shared" si="0"/>
        <v>4.8518518518518521</v>
      </c>
    </row>
    <row r="129" spans="2:13">
      <c r="B129">
        <f t="shared" si="0"/>
        <v>5.5135135135135132</v>
      </c>
      <c r="C129">
        <f t="shared" si="0"/>
        <v>4.8589743589743586</v>
      </c>
      <c r="D129">
        <f t="shared" si="0"/>
        <v>4.5975609756097562</v>
      </c>
      <c r="E129">
        <f t="shared" si="0"/>
        <v>4.6373626373626378</v>
      </c>
      <c r="F129">
        <f t="shared" si="0"/>
        <v>4.4831460674157304</v>
      </c>
      <c r="G129">
        <f t="shared" si="0"/>
        <v>4.4631578947368418</v>
      </c>
      <c r="H129">
        <f t="shared" si="0"/>
        <v>1.9119999999999999</v>
      </c>
      <c r="I129">
        <f t="shared" si="0"/>
        <v>2.4247787610619471</v>
      </c>
      <c r="J129">
        <f t="shared" si="0"/>
        <v>3.2346938775510203</v>
      </c>
      <c r="K129">
        <f t="shared" si="0"/>
        <v>4.2948717948717947</v>
      </c>
      <c r="L129">
        <f t="shared" si="0"/>
        <v>4.3333333333333339</v>
      </c>
      <c r="M129">
        <f t="shared" si="0"/>
        <v>5.2560975609756095</v>
      </c>
    </row>
    <row r="134" spans="2:13">
      <c r="B134" t="s">
        <v>165</v>
      </c>
    </row>
    <row r="135" spans="2:13">
      <c r="C135" t="s">
        <v>166</v>
      </c>
      <c r="F135" t="s">
        <v>166</v>
      </c>
      <c r="G135" t="s">
        <v>167</v>
      </c>
    </row>
    <row r="136" spans="2:13" ht="16">
      <c r="B136" s="2">
        <v>6</v>
      </c>
      <c r="C136">
        <f>AVERAGE(H123:H129)</f>
        <v>1.8966635200722297</v>
      </c>
      <c r="E136" t="s">
        <v>157</v>
      </c>
      <c r="F136">
        <f>AVERAGE(B123:B129)</f>
        <v>5.4508360152106849</v>
      </c>
      <c r="G136">
        <f>(F136+11.2)/2.2076</f>
        <v>7.5425058956381079</v>
      </c>
    </row>
    <row r="137" spans="2:13" ht="16">
      <c r="B137" s="2">
        <v>6.3</v>
      </c>
      <c r="C137">
        <f>AVERAGE(I123:I129)</f>
        <v>2.383297538385555</v>
      </c>
    </row>
    <row r="138" spans="2:13" ht="16">
      <c r="B138" s="2">
        <v>6.5</v>
      </c>
      <c r="C138">
        <f>AVERAGE(K123:K129)</f>
        <v>3.9064503172957368</v>
      </c>
      <c r="E138" t="s">
        <v>158</v>
      </c>
      <c r="F138">
        <f>AVERAGE(C123:G129)</f>
        <v>4.6402700404172617</v>
      </c>
      <c r="G138">
        <f>(F138+11.2)/2.2076</f>
        <v>7.1753352239614347</v>
      </c>
    </row>
    <row r="139" spans="2:13" ht="16">
      <c r="B139" s="2">
        <v>6.9</v>
      </c>
      <c r="C139">
        <f>AVERAGE(K123:K129)</f>
        <v>3.9064503172957368</v>
      </c>
    </row>
    <row r="140" spans="2:13" ht="16">
      <c r="B140" s="2">
        <v>7.17</v>
      </c>
      <c r="C140">
        <f>AVERAGE(L123:L129)</f>
        <v>4.3988343466299629</v>
      </c>
    </row>
    <row r="141" spans="2:13" ht="16">
      <c r="B141" s="2">
        <v>7.4</v>
      </c>
      <c r="C141">
        <f>AVERAGE(M123:M129)</f>
        <v>5.208259525828951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1"/>
  <sheetViews>
    <sheetView topLeftCell="A131" zoomScale="125" zoomScaleNormal="125" zoomScalePageLayoutView="125" workbookViewId="0">
      <selection activeCell="G136" sqref="G136:G138"/>
    </sheetView>
  </sheetViews>
  <sheetFormatPr baseColWidth="10" defaultRowHeight="15" x14ac:dyDescent="0"/>
  <sheetData>
    <row r="1" spans="1:4">
      <c r="A1" t="s">
        <v>155</v>
      </c>
    </row>
    <row r="2" spans="1:4">
      <c r="A2" t="s">
        <v>1</v>
      </c>
    </row>
    <row r="3" spans="1:4">
      <c r="A3" t="s">
        <v>2</v>
      </c>
    </row>
    <row r="4" spans="1:4">
      <c r="A4" t="s">
        <v>3</v>
      </c>
    </row>
    <row r="5" spans="1:4">
      <c r="A5" t="s">
        <v>4</v>
      </c>
    </row>
    <row r="6" spans="1:4">
      <c r="A6" t="s">
        <v>5</v>
      </c>
    </row>
    <row r="7" spans="1:4">
      <c r="B7" t="s">
        <v>6</v>
      </c>
    </row>
    <row r="8" spans="1:4">
      <c r="B8" t="s">
        <v>7</v>
      </c>
    </row>
    <row r="9" spans="1:4">
      <c r="B9" t="s">
        <v>8</v>
      </c>
    </row>
    <row r="10" spans="1:4">
      <c r="B10" t="s">
        <v>9</v>
      </c>
    </row>
    <row r="11" spans="1:4">
      <c r="B11" t="s">
        <v>10</v>
      </c>
    </row>
    <row r="12" spans="1:4">
      <c r="B12" t="s">
        <v>11</v>
      </c>
    </row>
    <row r="13" spans="1:4">
      <c r="B13" t="s">
        <v>12</v>
      </c>
    </row>
    <row r="14" spans="1:4">
      <c r="B14" t="s">
        <v>13</v>
      </c>
      <c r="C14">
        <v>1</v>
      </c>
      <c r="D14">
        <v>2</v>
      </c>
    </row>
    <row r="16" spans="1:4">
      <c r="A16" t="s">
        <v>14</v>
      </c>
    </row>
    <row r="17" spans="1:13">
      <c r="B17">
        <v>1</v>
      </c>
      <c r="C17">
        <v>2</v>
      </c>
      <c r="D17">
        <v>3</v>
      </c>
      <c r="E17">
        <v>4</v>
      </c>
      <c r="F17">
        <v>5</v>
      </c>
      <c r="G17">
        <v>6</v>
      </c>
      <c r="H17">
        <v>7</v>
      </c>
      <c r="I17">
        <v>8</v>
      </c>
      <c r="J17">
        <v>9</v>
      </c>
      <c r="K17">
        <v>10</v>
      </c>
      <c r="L17">
        <v>11</v>
      </c>
      <c r="M17">
        <v>12</v>
      </c>
    </row>
    <row r="18" spans="1:13">
      <c r="A18" t="s">
        <v>15</v>
      </c>
      <c r="B18" t="s">
        <v>16</v>
      </c>
      <c r="C18" t="s">
        <v>17</v>
      </c>
      <c r="D18" t="s">
        <v>18</v>
      </c>
      <c r="E18" t="s">
        <v>19</v>
      </c>
      <c r="F18" t="s">
        <v>20</v>
      </c>
      <c r="G18" t="s">
        <v>21</v>
      </c>
      <c r="H18" t="s">
        <v>22</v>
      </c>
      <c r="I18" t="s">
        <v>23</v>
      </c>
      <c r="J18" t="s">
        <v>24</v>
      </c>
      <c r="K18" t="s">
        <v>25</v>
      </c>
      <c r="L18" t="s">
        <v>26</v>
      </c>
      <c r="M18" t="s">
        <v>27</v>
      </c>
    </row>
    <row r="19" spans="1:13">
      <c r="A19" t="s">
        <v>28</v>
      </c>
      <c r="B19" t="s">
        <v>29</v>
      </c>
      <c r="C19" t="s">
        <v>30</v>
      </c>
      <c r="D19" t="s">
        <v>31</v>
      </c>
      <c r="E19" t="s">
        <v>32</v>
      </c>
      <c r="F19" t="s">
        <v>33</v>
      </c>
      <c r="G19" t="s">
        <v>34</v>
      </c>
      <c r="H19" t="s">
        <v>35</v>
      </c>
      <c r="I19" t="s">
        <v>36</v>
      </c>
      <c r="J19" t="s">
        <v>37</v>
      </c>
      <c r="K19" t="s">
        <v>38</v>
      </c>
      <c r="L19" t="s">
        <v>39</v>
      </c>
      <c r="M19" t="s">
        <v>40</v>
      </c>
    </row>
    <row r="20" spans="1:13">
      <c r="A20" t="s">
        <v>41</v>
      </c>
      <c r="B20" t="s">
        <v>42</v>
      </c>
      <c r="C20" t="s">
        <v>43</v>
      </c>
      <c r="D20" t="s">
        <v>44</v>
      </c>
      <c r="E20" t="s">
        <v>45</v>
      </c>
      <c r="F20" t="s">
        <v>46</v>
      </c>
      <c r="G20" t="s">
        <v>47</v>
      </c>
      <c r="H20" t="s">
        <v>48</v>
      </c>
      <c r="I20" t="s">
        <v>49</v>
      </c>
      <c r="J20" t="s">
        <v>50</v>
      </c>
      <c r="K20" t="s">
        <v>51</v>
      </c>
      <c r="L20" t="s">
        <v>52</v>
      </c>
      <c r="M20" t="s">
        <v>53</v>
      </c>
    </row>
    <row r="21" spans="1:13">
      <c r="A21" t="s">
        <v>54</v>
      </c>
      <c r="B21" t="s">
        <v>55</v>
      </c>
      <c r="C21" t="s">
        <v>56</v>
      </c>
      <c r="D21" t="s">
        <v>57</v>
      </c>
      <c r="E21" t="s">
        <v>58</v>
      </c>
      <c r="F21" t="s">
        <v>59</v>
      </c>
      <c r="G21" t="s">
        <v>60</v>
      </c>
      <c r="H21" t="s">
        <v>61</v>
      </c>
      <c r="I21" t="s">
        <v>62</v>
      </c>
      <c r="J21" t="s">
        <v>63</v>
      </c>
      <c r="K21" t="s">
        <v>64</v>
      </c>
      <c r="L21" t="s">
        <v>65</v>
      </c>
      <c r="M21" t="s">
        <v>66</v>
      </c>
    </row>
    <row r="22" spans="1:13">
      <c r="A22" t="s">
        <v>67</v>
      </c>
      <c r="B22" t="s">
        <v>68</v>
      </c>
      <c r="C22" t="s">
        <v>69</v>
      </c>
      <c r="D22" t="s">
        <v>70</v>
      </c>
      <c r="E22" t="s">
        <v>71</v>
      </c>
      <c r="F22" t="s">
        <v>72</v>
      </c>
      <c r="G22" t="s">
        <v>73</v>
      </c>
      <c r="H22" t="s">
        <v>74</v>
      </c>
      <c r="I22" t="s">
        <v>75</v>
      </c>
      <c r="J22" t="s">
        <v>76</v>
      </c>
      <c r="K22" t="s">
        <v>77</v>
      </c>
      <c r="L22" t="s">
        <v>78</v>
      </c>
      <c r="M22" t="s">
        <v>79</v>
      </c>
    </row>
    <row r="23" spans="1:13">
      <c r="A23" t="s">
        <v>80</v>
      </c>
      <c r="B23" t="s">
        <v>81</v>
      </c>
      <c r="C23" t="s">
        <v>82</v>
      </c>
      <c r="D23" t="s">
        <v>83</v>
      </c>
      <c r="E23" t="s">
        <v>84</v>
      </c>
      <c r="F23" t="s">
        <v>85</v>
      </c>
      <c r="G23" t="s">
        <v>86</v>
      </c>
      <c r="H23" t="s">
        <v>87</v>
      </c>
      <c r="I23" t="s">
        <v>88</v>
      </c>
      <c r="J23" t="s">
        <v>89</v>
      </c>
      <c r="K23" t="s">
        <v>90</v>
      </c>
      <c r="L23" t="s">
        <v>91</v>
      </c>
      <c r="M23" t="s">
        <v>92</v>
      </c>
    </row>
    <row r="24" spans="1:13">
      <c r="A24" t="s">
        <v>93</v>
      </c>
      <c r="B24" t="s">
        <v>94</v>
      </c>
      <c r="C24" t="s">
        <v>95</v>
      </c>
      <c r="D24" t="s">
        <v>96</v>
      </c>
      <c r="E24" t="s">
        <v>97</v>
      </c>
      <c r="F24" t="s">
        <v>98</v>
      </c>
      <c r="G24" t="s">
        <v>99</v>
      </c>
      <c r="H24" t="s">
        <v>100</v>
      </c>
      <c r="I24" t="s">
        <v>101</v>
      </c>
      <c r="J24" t="s">
        <v>102</v>
      </c>
      <c r="K24" t="s">
        <v>103</v>
      </c>
      <c r="L24" t="s">
        <v>104</v>
      </c>
      <c r="M24" t="s">
        <v>105</v>
      </c>
    </row>
    <row r="25" spans="1:13">
      <c r="A25" t="s">
        <v>106</v>
      </c>
      <c r="B25" t="s">
        <v>107</v>
      </c>
      <c r="C25" t="s">
        <v>108</v>
      </c>
      <c r="D25" t="s">
        <v>109</v>
      </c>
      <c r="E25" t="s">
        <v>110</v>
      </c>
      <c r="F25" t="s">
        <v>111</v>
      </c>
      <c r="G25" t="s">
        <v>112</v>
      </c>
      <c r="H25" t="s">
        <v>113</v>
      </c>
      <c r="I25" t="s">
        <v>114</v>
      </c>
      <c r="J25" t="s">
        <v>115</v>
      </c>
      <c r="K25" t="s">
        <v>116</v>
      </c>
      <c r="L25" t="s">
        <v>117</v>
      </c>
      <c r="M25" t="s">
        <v>118</v>
      </c>
    </row>
    <row r="27" spans="1:13">
      <c r="A27" t="s">
        <v>119</v>
      </c>
    </row>
    <row r="28" spans="1:13">
      <c r="B28" t="s">
        <v>120</v>
      </c>
    </row>
    <row r="29" spans="1:13">
      <c r="C29" t="s">
        <v>121</v>
      </c>
    </row>
    <row r="30" spans="1:13">
      <c r="C30" t="s">
        <v>122</v>
      </c>
    </row>
    <row r="31" spans="1:13">
      <c r="C31" t="s">
        <v>123</v>
      </c>
    </row>
    <row r="32" spans="1:13">
      <c r="C32" t="s">
        <v>124</v>
      </c>
    </row>
    <row r="33" spans="2:4">
      <c r="C33" t="s">
        <v>125</v>
      </c>
    </row>
    <row r="34" spans="2:4">
      <c r="C34" t="s">
        <v>126</v>
      </c>
    </row>
    <row r="35" spans="2:4">
      <c r="C35" t="s">
        <v>127</v>
      </c>
    </row>
    <row r="36" spans="2:4">
      <c r="C36" t="s">
        <v>128</v>
      </c>
    </row>
    <row r="37" spans="2:4">
      <c r="C37" t="s">
        <v>129</v>
      </c>
    </row>
    <row r="38" spans="2:4">
      <c r="C38" t="s">
        <v>130</v>
      </c>
    </row>
    <row r="39" spans="2:4">
      <c r="D39" t="s">
        <v>131</v>
      </c>
    </row>
    <row r="40" spans="2:4">
      <c r="D40" t="s">
        <v>132</v>
      </c>
    </row>
    <row r="41" spans="2:4">
      <c r="D41" t="s">
        <v>133</v>
      </c>
    </row>
    <row r="42" spans="2:4">
      <c r="B42" t="s">
        <v>134</v>
      </c>
    </row>
    <row r="43" spans="2:4">
      <c r="C43" t="s">
        <v>121</v>
      </c>
    </row>
    <row r="44" spans="2:4">
      <c r="C44" t="s">
        <v>122</v>
      </c>
    </row>
    <row r="45" spans="2:4">
      <c r="C45" t="s">
        <v>123</v>
      </c>
    </row>
    <row r="46" spans="2:4">
      <c r="C46" t="s">
        <v>135</v>
      </c>
    </row>
    <row r="47" spans="2:4">
      <c r="C47" t="s">
        <v>125</v>
      </c>
    </row>
    <row r="48" spans="2:4">
      <c r="C48" t="s">
        <v>126</v>
      </c>
    </row>
    <row r="49" spans="1:13">
      <c r="C49" t="s">
        <v>127</v>
      </c>
    </row>
    <row r="50" spans="1:13">
      <c r="C50" t="s">
        <v>128</v>
      </c>
    </row>
    <row r="51" spans="1:13">
      <c r="C51" t="s">
        <v>129</v>
      </c>
    </row>
    <row r="52" spans="1:13">
      <c r="C52" t="s">
        <v>130</v>
      </c>
    </row>
    <row r="53" spans="1:13">
      <c r="D53" t="s">
        <v>131</v>
      </c>
    </row>
    <row r="54" spans="1:13">
      <c r="D54" t="s">
        <v>132</v>
      </c>
    </row>
    <row r="55" spans="1:13">
      <c r="D55" t="s">
        <v>133</v>
      </c>
    </row>
    <row r="57" spans="1:13">
      <c r="A57" t="s">
        <v>136</v>
      </c>
    </row>
    <row r="59" spans="1:13">
      <c r="A59" t="s">
        <v>156</v>
      </c>
    </row>
    <row r="61" spans="1:13">
      <c r="A61" t="s">
        <v>138</v>
      </c>
    </row>
    <row r="62" spans="1:13">
      <c r="A62" t="s">
        <v>139</v>
      </c>
    </row>
    <row r="63" spans="1:13">
      <c r="A63" t="s">
        <v>123</v>
      </c>
    </row>
    <row r="64" spans="1:13"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>
        <v>11</v>
      </c>
      <c r="M64">
        <v>12</v>
      </c>
    </row>
    <row r="65" spans="1:13">
      <c r="A65" t="s">
        <v>15</v>
      </c>
      <c r="B65">
        <v>0.44600000000000001</v>
      </c>
      <c r="C65">
        <v>0.41099999999999998</v>
      </c>
      <c r="D65">
        <v>0.45200000000000001</v>
      </c>
      <c r="E65">
        <v>0.44700000000000001</v>
      </c>
      <c r="F65">
        <v>0.44900000000000001</v>
      </c>
      <c r="G65">
        <v>0.41299999999999998</v>
      </c>
      <c r="H65">
        <v>0.22500000000000001</v>
      </c>
      <c r="I65">
        <v>0.28999999999999998</v>
      </c>
      <c r="J65">
        <v>0.28699999999999998</v>
      </c>
      <c r="K65">
        <v>0.38500000000000001</v>
      </c>
      <c r="L65">
        <v>0.36</v>
      </c>
      <c r="M65">
        <v>0.40300000000000002</v>
      </c>
    </row>
    <row r="66" spans="1:13">
      <c r="A66" t="s">
        <v>28</v>
      </c>
      <c r="B66">
        <v>0.44500000000000001</v>
      </c>
      <c r="C66">
        <v>0.44900000000000001</v>
      </c>
      <c r="D66">
        <v>0.41899999999999998</v>
      </c>
      <c r="E66">
        <v>1.2829999999999999</v>
      </c>
      <c r="F66">
        <v>0.46700000000000003</v>
      </c>
      <c r="G66">
        <v>0.41799999999999998</v>
      </c>
      <c r="H66">
        <v>0.23899999999999999</v>
      </c>
      <c r="I66">
        <v>0.26500000000000001</v>
      </c>
      <c r="J66">
        <v>0.307</v>
      </c>
      <c r="K66">
        <v>0.33200000000000002</v>
      </c>
      <c r="L66">
        <v>0.34499999999999997</v>
      </c>
      <c r="M66">
        <v>0.40400000000000003</v>
      </c>
    </row>
    <row r="67" spans="1:13">
      <c r="A67" t="s">
        <v>41</v>
      </c>
      <c r="B67">
        <v>0.45</v>
      </c>
      <c r="C67">
        <v>0.435</v>
      </c>
      <c r="D67">
        <v>0.42499999999999999</v>
      </c>
      <c r="E67">
        <v>0.45300000000000001</v>
      </c>
      <c r="F67">
        <v>0.47399999999999998</v>
      </c>
      <c r="G67">
        <v>0.47299999999999998</v>
      </c>
      <c r="H67">
        <v>0.19800000000000001</v>
      </c>
      <c r="I67">
        <v>0.20899999999999999</v>
      </c>
      <c r="J67">
        <v>0.31900000000000001</v>
      </c>
      <c r="K67">
        <v>0.39100000000000001</v>
      </c>
      <c r="L67">
        <v>0.37</v>
      </c>
      <c r="M67">
        <v>0.45100000000000001</v>
      </c>
    </row>
    <row r="68" spans="1:13">
      <c r="A68" t="s">
        <v>54</v>
      </c>
      <c r="B68">
        <v>0.42199999999999999</v>
      </c>
      <c r="C68">
        <v>0.434</v>
      </c>
      <c r="D68">
        <v>0.42199999999999999</v>
      </c>
      <c r="E68">
        <v>0.41699999999999998</v>
      </c>
      <c r="F68">
        <v>0.433</v>
      </c>
      <c r="G68">
        <v>0.40300000000000002</v>
      </c>
      <c r="H68">
        <v>0.21099999999999999</v>
      </c>
      <c r="I68">
        <v>0.253</v>
      </c>
      <c r="J68">
        <v>0.27600000000000002</v>
      </c>
      <c r="K68">
        <v>0.33700000000000002</v>
      </c>
      <c r="L68">
        <v>0.36099999999999999</v>
      </c>
      <c r="M68">
        <v>0.39900000000000002</v>
      </c>
    </row>
    <row r="69" spans="1:13">
      <c r="A69" t="s">
        <v>67</v>
      </c>
      <c r="B69">
        <v>0.434</v>
      </c>
      <c r="C69">
        <v>0.41599999999999998</v>
      </c>
      <c r="D69">
        <v>0.432</v>
      </c>
      <c r="E69">
        <v>0.40500000000000003</v>
      </c>
      <c r="F69">
        <v>0.42499999999999999</v>
      </c>
      <c r="G69">
        <v>0.39100000000000001</v>
      </c>
      <c r="H69">
        <v>0.24199999999999999</v>
      </c>
      <c r="I69">
        <v>0.254</v>
      </c>
      <c r="J69">
        <v>0.252</v>
      </c>
      <c r="K69">
        <v>0.32500000000000001</v>
      </c>
      <c r="L69">
        <v>0.32500000000000001</v>
      </c>
      <c r="M69">
        <v>0.40100000000000002</v>
      </c>
    </row>
    <row r="70" spans="1:13">
      <c r="A70" t="s">
        <v>80</v>
      </c>
      <c r="B70">
        <v>0.496</v>
      </c>
      <c r="C70">
        <v>0.43</v>
      </c>
      <c r="D70">
        <v>0.41499999999999998</v>
      </c>
      <c r="E70">
        <v>0.39700000000000002</v>
      </c>
      <c r="F70">
        <v>0.40400000000000003</v>
      </c>
      <c r="G70">
        <v>0.42199999999999999</v>
      </c>
      <c r="H70">
        <v>0.24099999999999999</v>
      </c>
      <c r="I70">
        <v>0.26300000000000001</v>
      </c>
      <c r="J70">
        <v>0.311</v>
      </c>
      <c r="K70">
        <v>0.33500000000000002</v>
      </c>
      <c r="L70">
        <v>0.35699999999999998</v>
      </c>
      <c r="M70">
        <v>0.40300000000000002</v>
      </c>
    </row>
    <row r="71" spans="1:13">
      <c r="A71" t="s">
        <v>93</v>
      </c>
      <c r="B71">
        <v>0.41399999999999998</v>
      </c>
      <c r="C71">
        <v>0.41599999999999998</v>
      </c>
      <c r="D71">
        <v>0.38300000000000001</v>
      </c>
      <c r="E71">
        <v>0.42899999999999999</v>
      </c>
      <c r="F71">
        <v>0.41399999999999998</v>
      </c>
      <c r="G71">
        <v>0.45900000000000002</v>
      </c>
      <c r="H71">
        <v>0.246</v>
      </c>
      <c r="I71">
        <v>0.27800000000000002</v>
      </c>
      <c r="J71">
        <v>0.316</v>
      </c>
      <c r="K71">
        <v>0.34899999999999998</v>
      </c>
      <c r="L71">
        <v>0.32</v>
      </c>
      <c r="M71">
        <v>0.44500000000000001</v>
      </c>
    </row>
    <row r="72" spans="1:13">
      <c r="A72" t="s">
        <v>106</v>
      </c>
      <c r="B72">
        <v>0.41199999999999998</v>
      </c>
      <c r="C72">
        <v>0.40799999999999997</v>
      </c>
      <c r="D72">
        <v>0.35599999999999998</v>
      </c>
      <c r="E72">
        <v>0.40799999999999997</v>
      </c>
      <c r="F72">
        <v>0.44600000000000001</v>
      </c>
      <c r="G72">
        <v>0.41699999999999998</v>
      </c>
      <c r="H72">
        <v>0.17799999999999999</v>
      </c>
      <c r="I72">
        <v>0.26300000000000001</v>
      </c>
      <c r="J72">
        <v>0.33</v>
      </c>
      <c r="K72">
        <v>0.38200000000000001</v>
      </c>
      <c r="L72">
        <v>0.35699999999999998</v>
      </c>
      <c r="M72">
        <v>0.46700000000000003</v>
      </c>
    </row>
    <row r="74" spans="1:13">
      <c r="A74" t="s">
        <v>140</v>
      </c>
    </row>
    <row r="75" spans="1:13">
      <c r="A75" t="s">
        <v>123</v>
      </c>
    </row>
    <row r="76" spans="1:13">
      <c r="B76">
        <v>1</v>
      </c>
      <c r="C76">
        <v>2</v>
      </c>
      <c r="D76">
        <v>3</v>
      </c>
      <c r="E76">
        <v>4</v>
      </c>
      <c r="F76">
        <v>5</v>
      </c>
      <c r="G76">
        <v>6</v>
      </c>
      <c r="H76">
        <v>7</v>
      </c>
      <c r="I76">
        <v>8</v>
      </c>
      <c r="J76">
        <v>9</v>
      </c>
      <c r="K76">
        <v>10</v>
      </c>
      <c r="L76">
        <v>11</v>
      </c>
      <c r="M76">
        <v>12</v>
      </c>
    </row>
    <row r="77" spans="1:13">
      <c r="A77" t="s">
        <v>15</v>
      </c>
      <c r="B77">
        <v>7.9000000000000001E-2</v>
      </c>
      <c r="C77">
        <v>8.7999999999999995E-2</v>
      </c>
      <c r="D77">
        <v>9.8000000000000004E-2</v>
      </c>
      <c r="E77">
        <v>0.10199999999999999</v>
      </c>
      <c r="F77">
        <v>8.8999999999999996E-2</v>
      </c>
      <c r="G77">
        <v>8.7999999999999995E-2</v>
      </c>
      <c r="H77">
        <v>0.114</v>
      </c>
      <c r="I77">
        <v>0.11899999999999999</v>
      </c>
      <c r="J77">
        <v>9.2999999999999999E-2</v>
      </c>
      <c r="K77">
        <v>9.6000000000000002E-2</v>
      </c>
      <c r="L77">
        <v>0.08</v>
      </c>
      <c r="M77">
        <v>7.1999999999999995E-2</v>
      </c>
    </row>
    <row r="78" spans="1:13">
      <c r="A78" t="s">
        <v>28</v>
      </c>
      <c r="B78">
        <v>7.0999999999999994E-2</v>
      </c>
      <c r="C78">
        <v>0.10100000000000001</v>
      </c>
      <c r="D78">
        <v>8.4000000000000005E-2</v>
      </c>
      <c r="E78">
        <v>0.32300000000000001</v>
      </c>
      <c r="F78">
        <v>9.7000000000000003E-2</v>
      </c>
      <c r="G78">
        <v>9.7000000000000003E-2</v>
      </c>
      <c r="H78">
        <v>0.121</v>
      </c>
      <c r="I78">
        <v>0.10199999999999999</v>
      </c>
      <c r="J78">
        <v>9.9000000000000005E-2</v>
      </c>
      <c r="K78">
        <v>8.4000000000000005E-2</v>
      </c>
      <c r="L78">
        <v>7.5999999999999998E-2</v>
      </c>
      <c r="M78">
        <v>7.8E-2</v>
      </c>
    </row>
    <row r="79" spans="1:13">
      <c r="A79" t="s">
        <v>41</v>
      </c>
      <c r="B79">
        <v>7.4999999999999997E-2</v>
      </c>
      <c r="C79">
        <v>8.8999999999999996E-2</v>
      </c>
      <c r="D79">
        <v>8.6999999999999994E-2</v>
      </c>
      <c r="E79">
        <v>0.09</v>
      </c>
      <c r="F79">
        <v>0.104</v>
      </c>
      <c r="G79">
        <v>0.10299999999999999</v>
      </c>
      <c r="H79">
        <v>9.1999999999999998E-2</v>
      </c>
      <c r="I79">
        <v>8.5999999999999993E-2</v>
      </c>
      <c r="J79">
        <v>0.105</v>
      </c>
      <c r="K79">
        <v>9.1999999999999998E-2</v>
      </c>
      <c r="L79">
        <v>8.5999999999999993E-2</v>
      </c>
      <c r="M79">
        <v>7.8E-2</v>
      </c>
    </row>
    <row r="80" spans="1:13">
      <c r="A80" t="s">
        <v>54</v>
      </c>
      <c r="B80">
        <v>7.8E-2</v>
      </c>
      <c r="C80">
        <v>0.09</v>
      </c>
      <c r="D80">
        <v>0.09</v>
      </c>
      <c r="E80">
        <v>0.09</v>
      </c>
      <c r="F80">
        <v>9.4E-2</v>
      </c>
      <c r="G80">
        <v>8.5999999999999993E-2</v>
      </c>
      <c r="H80">
        <v>0.109</v>
      </c>
      <c r="I80">
        <v>0.11600000000000001</v>
      </c>
      <c r="J80">
        <v>0.09</v>
      </c>
      <c r="K80">
        <v>8.3000000000000004E-2</v>
      </c>
      <c r="L80">
        <v>7.4999999999999997E-2</v>
      </c>
      <c r="M80">
        <v>7.0000000000000007E-2</v>
      </c>
    </row>
    <row r="81" spans="1:13">
      <c r="A81" t="s">
        <v>67</v>
      </c>
      <c r="B81">
        <v>8.1000000000000003E-2</v>
      </c>
      <c r="C81">
        <v>8.8999999999999996E-2</v>
      </c>
      <c r="D81">
        <v>0.10100000000000001</v>
      </c>
      <c r="E81">
        <v>8.6999999999999994E-2</v>
      </c>
      <c r="F81">
        <v>9.8000000000000004E-2</v>
      </c>
      <c r="G81">
        <v>7.9000000000000001E-2</v>
      </c>
      <c r="H81">
        <v>0.129</v>
      </c>
      <c r="I81">
        <v>0.108</v>
      </c>
      <c r="J81">
        <v>9.2999999999999999E-2</v>
      </c>
      <c r="K81">
        <v>8.8999999999999996E-2</v>
      </c>
      <c r="L81">
        <v>7.9000000000000001E-2</v>
      </c>
      <c r="M81">
        <v>7.0000000000000007E-2</v>
      </c>
    </row>
    <row r="82" spans="1:13">
      <c r="A82" t="s">
        <v>80</v>
      </c>
      <c r="B82">
        <v>8.5999999999999993E-2</v>
      </c>
      <c r="C82">
        <v>0.10199999999999999</v>
      </c>
      <c r="D82">
        <v>0.09</v>
      </c>
      <c r="E82">
        <v>7.8E-2</v>
      </c>
      <c r="F82">
        <v>8.6999999999999994E-2</v>
      </c>
      <c r="G82">
        <v>9.0999999999999998E-2</v>
      </c>
      <c r="H82">
        <v>0.127</v>
      </c>
      <c r="I82">
        <v>0.112</v>
      </c>
      <c r="J82">
        <v>9.8000000000000004E-2</v>
      </c>
      <c r="K82">
        <v>8.8999999999999996E-2</v>
      </c>
      <c r="L82">
        <v>7.8E-2</v>
      </c>
      <c r="M82">
        <v>7.9000000000000001E-2</v>
      </c>
    </row>
    <row r="83" spans="1:13">
      <c r="A83" t="s">
        <v>93</v>
      </c>
      <c r="B83">
        <v>7.4999999999999997E-2</v>
      </c>
      <c r="C83">
        <v>9.4E-2</v>
      </c>
      <c r="D83">
        <v>0.08</v>
      </c>
      <c r="E83">
        <v>8.7999999999999995E-2</v>
      </c>
      <c r="F83">
        <v>8.8999999999999996E-2</v>
      </c>
      <c r="G83">
        <v>9.5000000000000001E-2</v>
      </c>
      <c r="H83">
        <v>0.126</v>
      </c>
      <c r="I83">
        <v>0.111</v>
      </c>
      <c r="J83">
        <v>0.107</v>
      </c>
      <c r="K83">
        <v>8.7999999999999995E-2</v>
      </c>
      <c r="L83">
        <v>7.8E-2</v>
      </c>
      <c r="M83">
        <v>0.08</v>
      </c>
    </row>
    <row r="84" spans="1:13">
      <c r="A84" t="s">
        <v>106</v>
      </c>
      <c r="B84">
        <v>7.9000000000000001E-2</v>
      </c>
      <c r="C84">
        <v>8.8999999999999996E-2</v>
      </c>
      <c r="D84">
        <v>7.9000000000000001E-2</v>
      </c>
      <c r="E84">
        <v>8.8999999999999996E-2</v>
      </c>
      <c r="F84">
        <v>9.8000000000000004E-2</v>
      </c>
      <c r="G84">
        <v>0.09</v>
      </c>
      <c r="H84">
        <v>8.8999999999999996E-2</v>
      </c>
      <c r="I84">
        <v>0.104</v>
      </c>
      <c r="J84">
        <v>0.109</v>
      </c>
      <c r="K84">
        <v>9.9000000000000005E-2</v>
      </c>
      <c r="L84">
        <v>8.2000000000000003E-2</v>
      </c>
      <c r="M84">
        <v>7.9000000000000001E-2</v>
      </c>
    </row>
    <row r="86" spans="1:13">
      <c r="A86" t="s">
        <v>141</v>
      </c>
    </row>
    <row r="87" spans="1:13">
      <c r="A87" t="s">
        <v>139</v>
      </c>
    </row>
    <row r="88" spans="1:13">
      <c r="D88" t="s">
        <v>131</v>
      </c>
    </row>
    <row r="89" spans="1:13">
      <c r="D89" t="s">
        <v>132</v>
      </c>
    </row>
    <row r="90" spans="1:13">
      <c r="D90" t="s">
        <v>133</v>
      </c>
    </row>
    <row r="92" spans="1:13">
      <c r="A92" t="s">
        <v>142</v>
      </c>
    </row>
    <row r="93" spans="1:13">
      <c r="B93">
        <v>1</v>
      </c>
      <c r="C93">
        <v>2</v>
      </c>
      <c r="D93">
        <v>3</v>
      </c>
      <c r="E93">
        <v>4</v>
      </c>
      <c r="F93">
        <v>5</v>
      </c>
      <c r="G93">
        <v>6</v>
      </c>
      <c r="H93">
        <v>7</v>
      </c>
      <c r="I93">
        <v>8</v>
      </c>
      <c r="J93">
        <v>9</v>
      </c>
      <c r="K93">
        <v>10</v>
      </c>
      <c r="L93">
        <v>11</v>
      </c>
      <c r="M93">
        <v>12</v>
      </c>
    </row>
    <row r="94" spans="1:13">
      <c r="A94" t="s">
        <v>15</v>
      </c>
      <c r="B94">
        <v>0.45</v>
      </c>
      <c r="C94">
        <v>0.41</v>
      </c>
      <c r="D94">
        <v>0.45</v>
      </c>
      <c r="E94">
        <v>0.45</v>
      </c>
      <c r="F94">
        <v>0.45</v>
      </c>
      <c r="G94">
        <v>0.41</v>
      </c>
      <c r="H94">
        <v>0.23</v>
      </c>
      <c r="I94">
        <v>0.28999999999999998</v>
      </c>
      <c r="J94">
        <v>0.28999999999999998</v>
      </c>
      <c r="K94">
        <v>0.39</v>
      </c>
      <c r="L94">
        <v>0.36</v>
      </c>
      <c r="M94">
        <v>0.4</v>
      </c>
    </row>
    <row r="95" spans="1:13">
      <c r="A95" t="s">
        <v>28</v>
      </c>
      <c r="B95">
        <v>0.45</v>
      </c>
      <c r="C95">
        <v>0.45</v>
      </c>
      <c r="D95">
        <v>0.42</v>
      </c>
      <c r="E95">
        <v>1.28</v>
      </c>
      <c r="F95">
        <v>0.47</v>
      </c>
      <c r="G95">
        <v>0.42</v>
      </c>
      <c r="H95">
        <v>0.24</v>
      </c>
      <c r="I95">
        <v>0.27</v>
      </c>
      <c r="J95">
        <v>0.31</v>
      </c>
      <c r="K95">
        <v>0.33</v>
      </c>
      <c r="L95">
        <v>0.35</v>
      </c>
      <c r="M95">
        <v>0.4</v>
      </c>
    </row>
    <row r="96" spans="1:13">
      <c r="A96" t="s">
        <v>41</v>
      </c>
      <c r="B96">
        <v>0.45</v>
      </c>
      <c r="C96">
        <v>0.43</v>
      </c>
      <c r="D96">
        <v>0.43</v>
      </c>
      <c r="E96">
        <v>0.45</v>
      </c>
      <c r="F96">
        <v>0.47</v>
      </c>
      <c r="G96">
        <v>0.47</v>
      </c>
      <c r="H96">
        <v>0.2</v>
      </c>
      <c r="I96">
        <v>0.21</v>
      </c>
      <c r="J96">
        <v>0.32</v>
      </c>
      <c r="K96">
        <v>0.39</v>
      </c>
      <c r="L96">
        <v>0.37</v>
      </c>
      <c r="M96">
        <v>0.45</v>
      </c>
    </row>
    <row r="97" spans="1:13">
      <c r="A97" t="s">
        <v>54</v>
      </c>
      <c r="B97">
        <v>0.42</v>
      </c>
      <c r="C97">
        <v>0.43</v>
      </c>
      <c r="D97">
        <v>0.42</v>
      </c>
      <c r="E97">
        <v>0.42</v>
      </c>
      <c r="F97">
        <v>0.43</v>
      </c>
      <c r="G97">
        <v>0.4</v>
      </c>
      <c r="H97">
        <v>0.21</v>
      </c>
      <c r="I97">
        <v>0.25</v>
      </c>
      <c r="J97">
        <v>0.28000000000000003</v>
      </c>
      <c r="K97">
        <v>0.34</v>
      </c>
      <c r="L97">
        <v>0.36</v>
      </c>
      <c r="M97">
        <v>0.4</v>
      </c>
    </row>
    <row r="98" spans="1:13">
      <c r="A98" t="s">
        <v>67</v>
      </c>
      <c r="B98">
        <v>0.43</v>
      </c>
      <c r="C98">
        <v>0.42</v>
      </c>
      <c r="D98">
        <v>0.43</v>
      </c>
      <c r="E98">
        <v>0.41</v>
      </c>
      <c r="F98">
        <v>0.43</v>
      </c>
      <c r="G98">
        <v>0.39</v>
      </c>
      <c r="H98">
        <v>0.24</v>
      </c>
      <c r="I98">
        <v>0.25</v>
      </c>
      <c r="J98">
        <v>0.25</v>
      </c>
      <c r="K98">
        <v>0.32</v>
      </c>
      <c r="L98">
        <v>0.32</v>
      </c>
      <c r="M98">
        <v>0.4</v>
      </c>
    </row>
    <row r="99" spans="1:13">
      <c r="A99" t="s">
        <v>80</v>
      </c>
      <c r="B99">
        <v>0.5</v>
      </c>
      <c r="C99">
        <v>0.43</v>
      </c>
      <c r="D99">
        <v>0.41</v>
      </c>
      <c r="E99">
        <v>0.4</v>
      </c>
      <c r="F99">
        <v>0.4</v>
      </c>
      <c r="G99">
        <v>0.42</v>
      </c>
      <c r="H99">
        <v>0.24</v>
      </c>
      <c r="I99">
        <v>0.26</v>
      </c>
      <c r="J99">
        <v>0.31</v>
      </c>
      <c r="K99">
        <v>0.34</v>
      </c>
      <c r="L99">
        <v>0.36</v>
      </c>
      <c r="M99">
        <v>0.4</v>
      </c>
    </row>
    <row r="100" spans="1:13">
      <c r="A100" t="s">
        <v>93</v>
      </c>
      <c r="B100">
        <v>0.41</v>
      </c>
      <c r="C100">
        <v>0.42</v>
      </c>
      <c r="D100">
        <v>0.38</v>
      </c>
      <c r="E100">
        <v>0.43</v>
      </c>
      <c r="F100">
        <v>0.41</v>
      </c>
      <c r="G100">
        <v>0.46</v>
      </c>
      <c r="H100">
        <v>0.25</v>
      </c>
      <c r="I100">
        <v>0.28000000000000003</v>
      </c>
      <c r="J100">
        <v>0.32</v>
      </c>
      <c r="K100">
        <v>0.35</v>
      </c>
      <c r="L100">
        <v>0.32</v>
      </c>
      <c r="M100">
        <v>0.45</v>
      </c>
    </row>
    <row r="101" spans="1:13">
      <c r="A101" t="s">
        <v>106</v>
      </c>
      <c r="B101">
        <v>0.41</v>
      </c>
      <c r="C101">
        <v>0.41</v>
      </c>
      <c r="D101">
        <v>0.36</v>
      </c>
      <c r="E101">
        <v>0.41</v>
      </c>
      <c r="F101">
        <v>0.45</v>
      </c>
      <c r="G101">
        <v>0.42</v>
      </c>
      <c r="H101">
        <v>0.18</v>
      </c>
      <c r="I101">
        <v>0.26</v>
      </c>
      <c r="J101">
        <v>0.33</v>
      </c>
      <c r="K101">
        <v>0.38</v>
      </c>
      <c r="L101">
        <v>0.36</v>
      </c>
      <c r="M101">
        <v>0.47</v>
      </c>
    </row>
    <row r="103" spans="1:13">
      <c r="A103" t="s">
        <v>140</v>
      </c>
    </row>
    <row r="104" spans="1:13">
      <c r="D104" t="s">
        <v>131</v>
      </c>
    </row>
    <row r="105" spans="1:13">
      <c r="D105" t="s">
        <v>132</v>
      </c>
    </row>
    <row r="106" spans="1:13">
      <c r="D106" t="s">
        <v>133</v>
      </c>
    </row>
    <row r="108" spans="1:13">
      <c r="A108" t="s">
        <v>142</v>
      </c>
    </row>
    <row r="109" spans="1:13">
      <c r="B109">
        <v>1</v>
      </c>
      <c r="C109">
        <v>2</v>
      </c>
      <c r="D109">
        <v>3</v>
      </c>
      <c r="E109">
        <v>4</v>
      </c>
      <c r="F109">
        <v>5</v>
      </c>
      <c r="G109">
        <v>6</v>
      </c>
      <c r="H109">
        <v>7</v>
      </c>
      <c r="I109">
        <v>8</v>
      </c>
      <c r="J109">
        <v>9</v>
      </c>
      <c r="K109">
        <v>10</v>
      </c>
      <c r="L109">
        <v>11</v>
      </c>
      <c r="M109">
        <v>12</v>
      </c>
    </row>
    <row r="110" spans="1:13">
      <c r="A110" t="s">
        <v>15</v>
      </c>
      <c r="B110">
        <v>0.08</v>
      </c>
      <c r="C110">
        <v>0.09</v>
      </c>
      <c r="D110">
        <v>0.1</v>
      </c>
      <c r="E110">
        <v>0.1</v>
      </c>
      <c r="F110">
        <v>0.09</v>
      </c>
      <c r="G110">
        <v>0.09</v>
      </c>
      <c r="H110">
        <v>0.11</v>
      </c>
      <c r="I110">
        <v>0.12</v>
      </c>
      <c r="J110">
        <v>0.09</v>
      </c>
      <c r="K110">
        <v>0.1</v>
      </c>
      <c r="L110">
        <v>0.08</v>
      </c>
      <c r="M110">
        <v>7.0000000000000007E-2</v>
      </c>
    </row>
    <row r="111" spans="1:13">
      <c r="A111" t="s">
        <v>28</v>
      </c>
      <c r="B111">
        <v>7.0000000000000007E-2</v>
      </c>
      <c r="C111">
        <v>0.1</v>
      </c>
      <c r="D111">
        <v>0.08</v>
      </c>
      <c r="E111">
        <v>0.32</v>
      </c>
      <c r="F111">
        <v>0.1</v>
      </c>
      <c r="G111">
        <v>0.1</v>
      </c>
      <c r="H111">
        <v>0.12</v>
      </c>
      <c r="I111">
        <v>0.1</v>
      </c>
      <c r="J111">
        <v>0.1</v>
      </c>
      <c r="K111">
        <v>0.08</v>
      </c>
      <c r="L111">
        <v>0.08</v>
      </c>
      <c r="M111">
        <v>0.08</v>
      </c>
    </row>
    <row r="112" spans="1:13">
      <c r="A112" t="s">
        <v>41</v>
      </c>
      <c r="B112">
        <v>7.0000000000000007E-2</v>
      </c>
      <c r="C112">
        <v>0.09</v>
      </c>
      <c r="D112">
        <v>0.09</v>
      </c>
      <c r="E112">
        <v>0.09</v>
      </c>
      <c r="F112">
        <v>0.1</v>
      </c>
      <c r="G112">
        <v>0.1</v>
      </c>
      <c r="H112">
        <v>0.09</v>
      </c>
      <c r="I112">
        <v>0.09</v>
      </c>
      <c r="J112">
        <v>0.11</v>
      </c>
      <c r="K112">
        <v>0.09</v>
      </c>
      <c r="L112">
        <v>0.09</v>
      </c>
      <c r="M112">
        <v>0.08</v>
      </c>
    </row>
    <row r="113" spans="1:13">
      <c r="A113" t="s">
        <v>54</v>
      </c>
      <c r="B113">
        <v>0.08</v>
      </c>
      <c r="C113">
        <v>0.09</v>
      </c>
      <c r="D113">
        <v>0.09</v>
      </c>
      <c r="E113">
        <v>0.09</v>
      </c>
      <c r="F113">
        <v>0.09</v>
      </c>
      <c r="G113">
        <v>0.09</v>
      </c>
      <c r="H113">
        <v>0.11</v>
      </c>
      <c r="I113">
        <v>0.12</v>
      </c>
      <c r="J113">
        <v>0.09</v>
      </c>
      <c r="K113">
        <v>0.08</v>
      </c>
      <c r="L113">
        <v>7.0000000000000007E-2</v>
      </c>
      <c r="M113">
        <v>7.0000000000000007E-2</v>
      </c>
    </row>
    <row r="114" spans="1:13">
      <c r="A114" t="s">
        <v>67</v>
      </c>
      <c r="B114">
        <v>0.08</v>
      </c>
      <c r="C114">
        <v>0.09</v>
      </c>
      <c r="D114">
        <v>0.1</v>
      </c>
      <c r="E114">
        <v>0.09</v>
      </c>
      <c r="F114">
        <v>0.1</v>
      </c>
      <c r="G114">
        <v>0.08</v>
      </c>
      <c r="H114">
        <v>0.13</v>
      </c>
      <c r="I114">
        <v>0.11</v>
      </c>
      <c r="J114">
        <v>0.09</v>
      </c>
      <c r="K114">
        <v>0.09</v>
      </c>
      <c r="L114">
        <v>0.08</v>
      </c>
      <c r="M114">
        <v>7.0000000000000007E-2</v>
      </c>
    </row>
    <row r="115" spans="1:13">
      <c r="A115" t="s">
        <v>80</v>
      </c>
      <c r="B115">
        <v>0.09</v>
      </c>
      <c r="C115">
        <v>0.1</v>
      </c>
      <c r="D115">
        <v>0.09</v>
      </c>
      <c r="E115">
        <v>0.08</v>
      </c>
      <c r="F115">
        <v>0.09</v>
      </c>
      <c r="G115">
        <v>0.09</v>
      </c>
      <c r="H115">
        <v>0.13</v>
      </c>
      <c r="I115">
        <v>0.11</v>
      </c>
      <c r="J115">
        <v>0.1</v>
      </c>
      <c r="K115">
        <v>0.09</v>
      </c>
      <c r="L115">
        <v>0.08</v>
      </c>
      <c r="M115">
        <v>0.08</v>
      </c>
    </row>
    <row r="116" spans="1:13">
      <c r="A116" t="s">
        <v>93</v>
      </c>
      <c r="B116">
        <v>0.08</v>
      </c>
      <c r="C116">
        <v>0.09</v>
      </c>
      <c r="D116">
        <v>0.08</v>
      </c>
      <c r="E116">
        <v>0.09</v>
      </c>
      <c r="F116">
        <v>0.09</v>
      </c>
      <c r="G116">
        <v>0.09</v>
      </c>
      <c r="H116">
        <v>0.13</v>
      </c>
      <c r="I116">
        <v>0.11</v>
      </c>
      <c r="J116">
        <v>0.11</v>
      </c>
      <c r="K116">
        <v>0.09</v>
      </c>
      <c r="L116">
        <v>0.08</v>
      </c>
      <c r="M116">
        <v>0.08</v>
      </c>
    </row>
    <row r="117" spans="1:13">
      <c r="A117" t="s">
        <v>106</v>
      </c>
      <c r="B117">
        <v>0.08</v>
      </c>
      <c r="C117">
        <v>0.09</v>
      </c>
      <c r="D117">
        <v>0.08</v>
      </c>
      <c r="E117">
        <v>0.09</v>
      </c>
      <c r="F117">
        <v>0.1</v>
      </c>
      <c r="G117">
        <v>0.09</v>
      </c>
      <c r="H117">
        <v>0.09</v>
      </c>
      <c r="I117">
        <v>0.1</v>
      </c>
      <c r="J117">
        <v>0.11</v>
      </c>
      <c r="K117">
        <v>0.1</v>
      </c>
      <c r="L117">
        <v>0.08</v>
      </c>
      <c r="M117">
        <v>0.08</v>
      </c>
    </row>
    <row r="121" spans="1:13">
      <c r="B121" s="1" t="s">
        <v>157</v>
      </c>
      <c r="C121" s="1" t="s">
        <v>158</v>
      </c>
      <c r="D121" s="1" t="s">
        <v>158</v>
      </c>
      <c r="E121" s="1" t="s">
        <v>158</v>
      </c>
      <c r="F121" s="1" t="s">
        <v>158</v>
      </c>
      <c r="G121" s="1" t="s">
        <v>158</v>
      </c>
      <c r="H121" s="1" t="s">
        <v>159</v>
      </c>
      <c r="I121" s="1" t="s">
        <v>160</v>
      </c>
      <c r="J121" s="1" t="s">
        <v>161</v>
      </c>
      <c r="K121" s="1" t="s">
        <v>162</v>
      </c>
      <c r="L121" s="1" t="s">
        <v>163</v>
      </c>
      <c r="M121" s="1" t="s">
        <v>164</v>
      </c>
    </row>
    <row r="122" spans="1:13">
      <c r="B122">
        <v>1</v>
      </c>
      <c r="C122">
        <v>2</v>
      </c>
      <c r="D122">
        <v>3</v>
      </c>
      <c r="E122">
        <v>4</v>
      </c>
      <c r="F122">
        <v>5</v>
      </c>
      <c r="G122">
        <v>6</v>
      </c>
      <c r="H122">
        <v>7</v>
      </c>
      <c r="I122">
        <v>8</v>
      </c>
      <c r="J122">
        <v>9</v>
      </c>
      <c r="K122">
        <v>10</v>
      </c>
      <c r="L122">
        <v>11</v>
      </c>
      <c r="M122">
        <v>12</v>
      </c>
    </row>
    <row r="123" spans="1:13">
      <c r="B123">
        <f t="shared" ref="B123:M129" si="0">(B65-$N$73)/(B77-$N$85)</f>
        <v>5.6455696202531644</v>
      </c>
      <c r="C123">
        <f t="shared" si="0"/>
        <v>4.6704545454545459</v>
      </c>
      <c r="D123">
        <f t="shared" si="0"/>
        <v>4.6122448979591839</v>
      </c>
      <c r="E123">
        <f t="shared" si="0"/>
        <v>4.382352941176471</v>
      </c>
      <c r="F123">
        <f t="shared" si="0"/>
        <v>5.0449438202247192</v>
      </c>
      <c r="G123">
        <f t="shared" si="0"/>
        <v>4.6931818181818183</v>
      </c>
      <c r="H123">
        <f t="shared" si="0"/>
        <v>1.9736842105263157</v>
      </c>
      <c r="I123">
        <f t="shared" si="0"/>
        <v>2.4369747899159662</v>
      </c>
      <c r="J123">
        <f t="shared" si="0"/>
        <v>3.086021505376344</v>
      </c>
      <c r="K123">
        <f t="shared" si="0"/>
        <v>4.010416666666667</v>
      </c>
      <c r="L123">
        <f t="shared" si="0"/>
        <v>4.5</v>
      </c>
      <c r="M123">
        <f t="shared" si="0"/>
        <v>5.5972222222222232</v>
      </c>
    </row>
    <row r="124" spans="1:13">
      <c r="B124">
        <f t="shared" si="0"/>
        <v>6.2676056338028179</v>
      </c>
      <c r="C124">
        <f t="shared" si="0"/>
        <v>4.4455445544554451</v>
      </c>
      <c r="D124">
        <f t="shared" si="0"/>
        <v>4.9880952380952372</v>
      </c>
      <c r="E124">
        <f t="shared" si="0"/>
        <v>3.9721362229102164</v>
      </c>
      <c r="F124">
        <f t="shared" si="0"/>
        <v>4.8144329896907214</v>
      </c>
      <c r="G124">
        <f t="shared" si="0"/>
        <v>4.3092783505154637</v>
      </c>
      <c r="H124">
        <f t="shared" si="0"/>
        <v>1.975206611570248</v>
      </c>
      <c r="I124">
        <f t="shared" si="0"/>
        <v>2.5980392156862746</v>
      </c>
      <c r="J124">
        <f t="shared" si="0"/>
        <v>3.1010101010101008</v>
      </c>
      <c r="K124">
        <f t="shared" si="0"/>
        <v>3.9523809523809526</v>
      </c>
      <c r="L124">
        <f t="shared" si="0"/>
        <v>4.5394736842105257</v>
      </c>
      <c r="M124">
        <f t="shared" si="0"/>
        <v>5.1794871794871797</v>
      </c>
    </row>
    <row r="125" spans="1:13">
      <c r="B125">
        <f t="shared" si="0"/>
        <v>6</v>
      </c>
      <c r="C125">
        <f t="shared" si="0"/>
        <v>4.8876404494382024</v>
      </c>
      <c r="D125">
        <f t="shared" si="0"/>
        <v>4.8850574712643677</v>
      </c>
      <c r="E125">
        <f t="shared" si="0"/>
        <v>5.0333333333333341</v>
      </c>
      <c r="F125">
        <f t="shared" si="0"/>
        <v>4.5576923076923075</v>
      </c>
      <c r="G125">
        <f t="shared" si="0"/>
        <v>4.592233009708738</v>
      </c>
      <c r="H125">
        <f t="shared" si="0"/>
        <v>2.1521739130434785</v>
      </c>
      <c r="I125">
        <f t="shared" si="0"/>
        <v>2.4302325581395348</v>
      </c>
      <c r="J125">
        <f t="shared" si="0"/>
        <v>3.0380952380952384</v>
      </c>
      <c r="K125">
        <f t="shared" si="0"/>
        <v>4.25</v>
      </c>
      <c r="L125">
        <f t="shared" si="0"/>
        <v>4.3023255813953494</v>
      </c>
      <c r="M125">
        <f t="shared" si="0"/>
        <v>5.7820512820512819</v>
      </c>
    </row>
    <row r="126" spans="1:13">
      <c r="B126">
        <f t="shared" si="0"/>
        <v>5.4102564102564097</v>
      </c>
      <c r="C126">
        <f t="shared" si="0"/>
        <v>4.822222222222222</v>
      </c>
      <c r="D126">
        <f t="shared" si="0"/>
        <v>4.6888888888888891</v>
      </c>
      <c r="E126">
        <f t="shared" si="0"/>
        <v>4.6333333333333329</v>
      </c>
      <c r="F126">
        <f t="shared" si="0"/>
        <v>4.6063829787234045</v>
      </c>
      <c r="G126">
        <f t="shared" si="0"/>
        <v>4.6860465116279073</v>
      </c>
      <c r="H126">
        <f t="shared" si="0"/>
        <v>1.9357798165137614</v>
      </c>
      <c r="I126">
        <f t="shared" si="0"/>
        <v>2.1810344827586206</v>
      </c>
      <c r="J126">
        <f t="shared" si="0"/>
        <v>3.0666666666666669</v>
      </c>
      <c r="K126">
        <f t="shared" si="0"/>
        <v>4.0602409638554215</v>
      </c>
      <c r="L126">
        <f t="shared" si="0"/>
        <v>4.8133333333333335</v>
      </c>
      <c r="M126">
        <f t="shared" si="0"/>
        <v>5.7</v>
      </c>
    </row>
    <row r="127" spans="1:13">
      <c r="B127">
        <f t="shared" si="0"/>
        <v>5.3580246913580245</v>
      </c>
      <c r="C127">
        <f t="shared" si="0"/>
        <v>4.6741573033707864</v>
      </c>
      <c r="D127">
        <f t="shared" si="0"/>
        <v>4.2772277227722766</v>
      </c>
      <c r="E127">
        <f t="shared" si="0"/>
        <v>4.6551724137931041</v>
      </c>
      <c r="F127">
        <f t="shared" si="0"/>
        <v>4.3367346938775508</v>
      </c>
      <c r="G127">
        <f t="shared" si="0"/>
        <v>4.9493670886075947</v>
      </c>
      <c r="H127">
        <f t="shared" si="0"/>
        <v>1.875968992248062</v>
      </c>
      <c r="I127">
        <f t="shared" si="0"/>
        <v>2.3518518518518521</v>
      </c>
      <c r="J127">
        <f t="shared" si="0"/>
        <v>2.709677419354839</v>
      </c>
      <c r="K127">
        <f t="shared" si="0"/>
        <v>3.6516853932584272</v>
      </c>
      <c r="L127">
        <f t="shared" si="0"/>
        <v>4.1139240506329111</v>
      </c>
      <c r="M127">
        <f t="shared" si="0"/>
        <v>5.7285714285714286</v>
      </c>
    </row>
    <row r="128" spans="1:13">
      <c r="B128">
        <f t="shared" si="0"/>
        <v>5.7674418604651168</v>
      </c>
      <c r="C128">
        <f t="shared" si="0"/>
        <v>4.215686274509804</v>
      </c>
      <c r="D128">
        <f t="shared" si="0"/>
        <v>4.6111111111111107</v>
      </c>
      <c r="E128">
        <f t="shared" si="0"/>
        <v>5.0897435897435903</v>
      </c>
      <c r="F128">
        <f t="shared" si="0"/>
        <v>4.6436781609195412</v>
      </c>
      <c r="G128">
        <f t="shared" si="0"/>
        <v>4.6373626373626378</v>
      </c>
      <c r="H128">
        <f t="shared" si="0"/>
        <v>1.8976377952755905</v>
      </c>
      <c r="I128">
        <f t="shared" si="0"/>
        <v>2.3482142857142856</v>
      </c>
      <c r="J128">
        <f t="shared" si="0"/>
        <v>3.1734693877551021</v>
      </c>
      <c r="K128">
        <f t="shared" si="0"/>
        <v>3.7640449438202253</v>
      </c>
      <c r="L128">
        <f t="shared" si="0"/>
        <v>4.5769230769230766</v>
      </c>
      <c r="M128">
        <f t="shared" si="0"/>
        <v>5.1012658227848107</v>
      </c>
    </row>
    <row r="129" spans="2:13">
      <c r="B129">
        <f t="shared" si="0"/>
        <v>5.52</v>
      </c>
      <c r="C129">
        <f t="shared" si="0"/>
        <v>4.4255319148936172</v>
      </c>
      <c r="D129">
        <f t="shared" si="0"/>
        <v>4.7874999999999996</v>
      </c>
      <c r="E129">
        <f t="shared" si="0"/>
        <v>4.875</v>
      </c>
      <c r="F129">
        <f t="shared" si="0"/>
        <v>4.6516853932584272</v>
      </c>
      <c r="G129">
        <f t="shared" si="0"/>
        <v>4.8315789473684214</v>
      </c>
      <c r="H129">
        <f t="shared" si="0"/>
        <v>1.9523809523809523</v>
      </c>
      <c r="I129">
        <f t="shared" si="0"/>
        <v>2.5045045045045047</v>
      </c>
      <c r="J129">
        <f t="shared" si="0"/>
        <v>2.9532710280373831</v>
      </c>
      <c r="K129">
        <f t="shared" si="0"/>
        <v>3.9659090909090908</v>
      </c>
      <c r="L129">
        <f t="shared" si="0"/>
        <v>4.1025641025641031</v>
      </c>
      <c r="M129">
        <f t="shared" si="0"/>
        <v>5.5625</v>
      </c>
    </row>
    <row r="134" spans="2:13">
      <c r="B134" t="s">
        <v>165</v>
      </c>
    </row>
    <row r="135" spans="2:13">
      <c r="C135" t="s">
        <v>166</v>
      </c>
      <c r="F135" t="s">
        <v>166</v>
      </c>
      <c r="G135" t="s">
        <v>167</v>
      </c>
    </row>
    <row r="136" spans="2:13" ht="16">
      <c r="B136" s="2">
        <v>6</v>
      </c>
      <c r="C136">
        <f>AVERAGE(H123:H129)</f>
        <v>1.9661188987940583</v>
      </c>
      <c r="E136" t="s">
        <v>157</v>
      </c>
      <c r="F136">
        <f>AVERAGE(B123:B129)</f>
        <v>5.7098426023050752</v>
      </c>
      <c r="G136">
        <f>(F136+11.885)/2.3226</f>
        <v>7.5754941024304978</v>
      </c>
    </row>
    <row r="137" spans="2:13" ht="16">
      <c r="B137" s="2">
        <v>6.3</v>
      </c>
      <c r="C137">
        <f>AVERAGE(I123:I129)</f>
        <v>2.4072645269387203</v>
      </c>
    </row>
    <row r="138" spans="2:13" ht="16">
      <c r="B138" s="2">
        <v>6.5</v>
      </c>
      <c r="C138">
        <f>AVERAGE(K123:K129)</f>
        <v>3.9506682872701115</v>
      </c>
      <c r="E138" t="s">
        <v>158</v>
      </c>
      <c r="F138">
        <f>AVERAGE(C123:G129)</f>
        <v>4.656772375328142</v>
      </c>
      <c r="G138">
        <f>(F138+11.885)/2.3226</f>
        <v>7.122092644160916</v>
      </c>
    </row>
    <row r="139" spans="2:13" ht="16">
      <c r="B139" s="2">
        <v>6.9</v>
      </c>
      <c r="C139">
        <f>AVERAGE(K123:K129)</f>
        <v>3.9506682872701115</v>
      </c>
    </row>
    <row r="140" spans="2:13" ht="16">
      <c r="B140" s="2">
        <v>7.17</v>
      </c>
      <c r="C140">
        <f>AVERAGE(L123:L129)</f>
        <v>4.4212205470084713</v>
      </c>
    </row>
    <row r="141" spans="2:13" ht="16">
      <c r="B141" s="2">
        <v>7.4</v>
      </c>
      <c r="C141">
        <f>AVERAGE(M123:M129)</f>
        <v>5.5215854193024176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A6" sqref="A6:C15"/>
    </sheetView>
  </sheetViews>
  <sheetFormatPr baseColWidth="10" defaultRowHeight="15" x14ac:dyDescent="0"/>
  <sheetData>
    <row r="1" spans="1:6">
      <c r="A1" t="s">
        <v>170</v>
      </c>
    </row>
    <row r="6" spans="1:6">
      <c r="A6" t="s">
        <v>168</v>
      </c>
      <c r="B6" t="s">
        <v>158</v>
      </c>
      <c r="C6" t="s">
        <v>169</v>
      </c>
    </row>
    <row r="8" spans="1:6">
      <c r="A8">
        <v>0</v>
      </c>
      <c r="B8">
        <v>7.8850269764337337</v>
      </c>
      <c r="C8">
        <v>7.8982130249686264</v>
      </c>
      <c r="E8">
        <v>8.0317465520862648</v>
      </c>
      <c r="F8">
        <v>7.8946284447875081</v>
      </c>
    </row>
    <row r="9" spans="1:6">
      <c r="A9">
        <v>5</v>
      </c>
      <c r="B9">
        <v>7.4178860886320823</v>
      </c>
      <c r="C9">
        <v>7.6188594955017885</v>
      </c>
      <c r="E9">
        <v>7.7781753418443378</v>
      </c>
      <c r="F9">
        <v>7.829564120467456</v>
      </c>
    </row>
    <row r="10" spans="1:6">
      <c r="A10">
        <v>10</v>
      </c>
      <c r="B10">
        <v>7.2929118918079476</v>
      </c>
      <c r="C10">
        <v>7.5792854556546727</v>
      </c>
      <c r="E10">
        <v>7.626563954594042</v>
      </c>
      <c r="F10">
        <v>7.7668079268333452</v>
      </c>
    </row>
    <row r="11" spans="1:6">
      <c r="A11">
        <v>20</v>
      </c>
      <c r="B11">
        <v>7.2511770322213103</v>
      </c>
      <c r="C11">
        <v>7.5899065311876255</v>
      </c>
      <c r="E11">
        <v>7.5124906777080573</v>
      </c>
      <c r="F11">
        <v>7.6915660609423302</v>
      </c>
    </row>
    <row r="12" spans="1:6">
      <c r="A12">
        <v>30</v>
      </c>
      <c r="B12">
        <v>7.2509623917957517</v>
      </c>
      <c r="C12">
        <v>7.4683664861751922</v>
      </c>
      <c r="E12">
        <v>7.4630288530265352</v>
      </c>
      <c r="F12">
        <v>7.7925096444771196</v>
      </c>
    </row>
    <row r="13" spans="1:6">
      <c r="A13">
        <v>45</v>
      </c>
      <c r="B13">
        <v>7.1366622801465924</v>
      </c>
      <c r="C13">
        <v>7.4811988454905967</v>
      </c>
      <c r="E13">
        <v>7.3025490788109728</v>
      </c>
      <c r="F13">
        <v>7.4691588428455171</v>
      </c>
    </row>
    <row r="14" spans="1:6">
      <c r="A14">
        <v>60</v>
      </c>
      <c r="B14">
        <v>7.1753352239614347</v>
      </c>
      <c r="C14">
        <v>7.5425058956381079</v>
      </c>
      <c r="E14">
        <v>7.3814203130042166</v>
      </c>
      <c r="F14">
        <v>7.7107577938504823</v>
      </c>
    </row>
    <row r="15" spans="1:6">
      <c r="A15">
        <v>90</v>
      </c>
      <c r="B15">
        <v>7.122092644160916</v>
      </c>
      <c r="C15">
        <v>7.5754941024304978</v>
      </c>
      <c r="E15">
        <v>7.2597400605206053</v>
      </c>
      <c r="F15">
        <v>7.6318261749386576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t0</vt:lpstr>
      <vt:lpstr>T5</vt:lpstr>
      <vt:lpstr>T10</vt:lpstr>
      <vt:lpstr>T20</vt:lpstr>
      <vt:lpstr>T30</vt:lpstr>
      <vt:lpstr>T45</vt:lpstr>
      <vt:lpstr>T60</vt:lpstr>
      <vt:lpstr>T90</vt:lpstr>
      <vt:lpstr>recap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Mallorie</dc:creator>
  <cp:lastModifiedBy>Mallorie</cp:lastModifiedBy>
  <dcterms:created xsi:type="dcterms:W3CDTF">2024-09-03T12:33:39Z</dcterms:created>
  <dcterms:modified xsi:type="dcterms:W3CDTF">2024-09-04T08:38:52Z</dcterms:modified>
</cp:coreProperties>
</file>