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7abfe0cae581083/Gigapower/BURNSVILLE/ROUTE 4/PSA 4113PA/LAYOUT/"/>
    </mc:Choice>
  </mc:AlternateContent>
  <xr:revisionPtr revIDLastSave="15" documentId="13_ncr:1_{7B08B097-BE62-49FB-B8E4-A7A683491296}" xr6:coauthVersionLast="47" xr6:coauthVersionMax="47" xr10:uidLastSave="{CEFF17F1-92A6-4613-9BFE-434A8168AFB9}"/>
  <bookViews>
    <workbookView xWindow="-38520" yWindow="-120" windowWidth="38640" windowHeight="2124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<sst xmlns="http://schemas.openxmlformats.org/spreadsheetml/2006/main" count="73" uniqueCount="47">
  <si>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</si>
  <si>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</si>
  <si>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</si>
  <si>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</si>
  <si>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</si>
  <si>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</si>
  <si>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</si>
  <si>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</si>
  <si>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</si>
  <si>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</si>
  <si>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</si>
  <si>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</si>
  <si>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</si>
  <si>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</si>
  <si>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</si>
  <si>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</si>
  <si>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</si>
  <si>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</si>
  <si>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</si>
  <si>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</si>
  <si>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</si>
  <si>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</si>
  <si>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</si>
  <si>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</si>
  <si>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</si>
  <si>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</si>
  <si>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</si>
  <si>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216A</t>
  </si>
  <si>
    <t>144A</t>
  </si>
  <si>
    <t>48A</t>
  </si>
  <si>
    <t>48B</t>
  </si>
  <si>
    <t>48C</t>
  </si>
  <si>
    <t>48D</t>
  </si>
  <si>
    <t>48E</t>
  </si>
  <si>
    <t>144B</t>
  </si>
  <si>
    <t>48F</t>
  </si>
  <si>
    <t>48G</t>
  </si>
  <si>
    <t>72A</t>
  </si>
  <si>
    <t>216B</t>
  </si>
  <si>
    <t>48H</t>
  </si>
  <si>
    <t>48I</t>
  </si>
  <si>
    <t>48J</t>
  </si>
  <si>
    <t>48K</t>
  </si>
  <si>
    <t>48L</t>
  </si>
  <si>
    <t>72B</t>
  </si>
  <si>
    <t>432A</t>
  </si>
  <si>
    <t>PSA 4113PA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</si>
</sst>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B3" sqref="B3"/>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46</v>
      </c>
    </row>
    <row r="2" spans="1:22" x14ac:dyDescent="0.25">
      <c r="A2" s="1" t="s">
        <v>1</v>
      </c>
      <c r="B2" s="4">
        <v>45667</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45</v>
      </c>
      <c r="B6" s="3">
        <v>1287</v>
      </c>
      <c r="C6" s="2">
        <f>CEILING(B6*1.1,50)</f>
        <v>1450</v>
      </c>
      <c r="E6" s="2" t="s">
        <v>5</v>
      </c>
      <c r="F6" s="3"/>
      <c r="G6" s="15"/>
      <c r="H6" s="2" t="s">
        <v>5</v>
      </c>
      <c r="I6" s="3"/>
      <c r="J6" s="15"/>
      <c r="K6" s="2" t="s">
        <v>5</v>
      </c>
      <c r="L6" s="3"/>
      <c r="M6" s="15"/>
      <c r="N6" s="2" t="s">
        <v>5</v>
      </c>
      <c r="O6" s="3"/>
      <c r="R6" s="9">
        <f>SUM(F6,I6,L6,O6)</f>
        <v>0</v>
      </c>
    </row>
    <row r="7" spans="1:22" x14ac:dyDescent="0.25">
      <c r="A7" s="2" t="s">
        <v>29</v>
      </c>
      <c r="B7" s="3">
        <v>1812</v>
      </c>
      <c r="C7" s="2">
        <f t="shared" ref="C7:C18" si="0">CEILING(B7*1.1,50)</f>
        <v>2000</v>
      </c>
      <c r="E7" s="2">
        <v>100</v>
      </c>
      <c r="F7" s="3"/>
      <c r="G7" s="15"/>
      <c r="H7" s="2">
        <v>100</v>
      </c>
      <c r="I7" s="3"/>
      <c r="J7" s="15"/>
      <c r="K7" s="2">
        <v>100</v>
      </c>
      <c r="L7" s="3"/>
      <c r="M7" s="15"/>
      <c r="N7" s="2">
        <v>100</v>
      </c>
      <c r="O7" s="3"/>
      <c r="R7" s="9">
        <f t="shared" ref="R7:R16" si="1">SUM(F7,I7,L7,O7)</f>
        <v>0</v>
      </c>
    </row>
    <row r="8" spans="1:22" x14ac:dyDescent="0.25">
      <c r="A8" s="2" t="s">
        <v>28</v>
      </c>
      <c r="B8" s="3">
        <v>1692</v>
      </c>
      <c r="C8" s="2">
        <f t="shared" si="0"/>
        <v>1900</v>
      </c>
      <c r="E8" s="2">
        <v>200</v>
      </c>
      <c r="F8" s="3"/>
      <c r="G8" s="15"/>
      <c r="H8" s="2">
        <v>200</v>
      </c>
      <c r="I8" s="3"/>
      <c r="J8" s="15"/>
      <c r="K8" s="2">
        <v>200</v>
      </c>
      <c r="L8" s="3"/>
      <c r="M8" s="15"/>
      <c r="N8" s="2">
        <v>200</v>
      </c>
      <c r="O8" s="3"/>
      <c r="R8" s="9">
        <f t="shared" si="1"/>
        <v>0</v>
      </c>
    </row>
    <row r="9" spans="1:22" x14ac:dyDescent="0.25">
      <c r="A9" s="2" t="s">
        <v>34</v>
      </c>
      <c r="B9" s="3">
        <v>5265</v>
      </c>
      <c r="C9" s="2">
        <f t="shared" si="0"/>
        <v>5800</v>
      </c>
      <c r="E9" s="2">
        <v>300</v>
      </c>
      <c r="F9" s="3"/>
      <c r="G9" s="15"/>
      <c r="H9" s="2">
        <v>300</v>
      </c>
      <c r="I9" s="3"/>
      <c r="J9" s="15"/>
      <c r="K9" s="2">
        <v>300</v>
      </c>
      <c r="L9" s="3"/>
      <c r="M9" s="15"/>
      <c r="N9" s="2">
        <v>300</v>
      </c>
      <c r="O9" s="3"/>
      <c r="R9" s="9">
        <f t="shared" si="1"/>
        <v>0</v>
      </c>
      <c r="V9" s="5"/>
    </row>
    <row r="10" spans="1:22" x14ac:dyDescent="0.25">
      <c r="A10" s="2" t="s">
        <v>30</v>
      </c>
      <c r="B10" s="3">
        <v>513</v>
      </c>
      <c r="C10" s="2">
        <f t="shared" si="0"/>
        <v>600</v>
      </c>
      <c r="E10" s="2">
        <v>400</v>
      </c>
      <c r="F10" s="3"/>
      <c r="G10" s="15"/>
      <c r="H10" s="2">
        <v>400</v>
      </c>
      <c r="I10" s="3"/>
      <c r="J10" s="15"/>
      <c r="K10" s="2">
        <v>400</v>
      </c>
      <c r="L10" s="3"/>
      <c r="M10" s="15"/>
      <c r="N10" s="2">
        <v>400</v>
      </c>
      <c r="O10" s="3"/>
      <c r="R10" s="9">
        <f t="shared" si="1"/>
        <v>0</v>
      </c>
    </row>
    <row r="11" spans="1:22" x14ac:dyDescent="0.25">
      <c r="A11" s="2" t="s">
        <v>31</v>
      </c>
      <c r="B11" s="3">
        <v>1367</v>
      </c>
      <c r="C11" s="2">
        <f t="shared" si="0"/>
        <v>1550</v>
      </c>
      <c r="E11" s="2">
        <v>500</v>
      </c>
      <c r="F11" s="3"/>
      <c r="G11" s="15"/>
      <c r="H11" s="2">
        <v>500</v>
      </c>
      <c r="I11" s="3"/>
      <c r="J11" s="15"/>
      <c r="K11" s="2">
        <v>500</v>
      </c>
      <c r="L11" s="3"/>
      <c r="M11" s="15"/>
      <c r="N11" s="2">
        <v>500</v>
      </c>
      <c r="O11" s="3"/>
      <c r="R11" s="9">
        <f t="shared" si="1"/>
        <v>0</v>
      </c>
      <c r="T11" s="16" t="s">
        <v>13</v>
      </c>
      <c r="U11" s="16"/>
    </row>
    <row r="12" spans="1:22" x14ac:dyDescent="0.25">
      <c r="A12" s="2" t="s">
        <v>37</v>
      </c>
      <c r="B12" s="3">
        <v>3047</v>
      </c>
      <c r="C12" s="2">
        <f t="shared" si="0"/>
        <v>3400</v>
      </c>
      <c r="E12" s="2">
        <v>600</v>
      </c>
      <c r="F12" s="3"/>
      <c r="G12" s="15"/>
      <c r="H12" s="2">
        <v>600</v>
      </c>
      <c r="I12" s="3"/>
      <c r="J12" s="15"/>
      <c r="K12" s="2">
        <v>600</v>
      </c>
      <c r="L12" s="3"/>
      <c r="M12" s="15"/>
      <c r="N12" s="2">
        <v>600</v>
      </c>
      <c r="O12" s="3"/>
      <c r="R12" s="9">
        <f t="shared" si="1"/>
        <v>0</v>
      </c>
      <c r="T12" s="2" t="s">
        <v>9</v>
      </c>
      <c r="U12" s="3"/>
    </row>
    <row r="13" spans="1:22" x14ac:dyDescent="0.25">
      <c r="A13" s="2"/>
      <c r="B13" s="3"/>
      <c r="C13" s="2">
        <f t="shared" si="0"/>
        <v>0</v>
      </c>
      <c r="E13" s="2">
        <v>700</v>
      </c>
      <c r="F13" s="3"/>
      <c r="G13" s="15"/>
      <c r="H13" s="2">
        <v>700</v>
      </c>
      <c r="I13" s="3"/>
      <c r="J13" s="15"/>
      <c r="K13" s="2">
        <v>700</v>
      </c>
      <c r="L13" s="3"/>
      <c r="M13" s="15"/>
      <c r="N13" s="2">
        <v>700</v>
      </c>
      <c r="O13" s="3"/>
      <c r="R13" s="9">
        <f t="shared" si="1"/>
        <v>0</v>
      </c>
      <c r="T13" s="2" t="s">
        <v>10</v>
      </c>
      <c r="U13" s="3">
        <v>23</v>
      </c>
    </row>
    <row r="14" spans="1:22" x14ac:dyDescent="0.25">
      <c r="A14" s="2"/>
      <c r="B14" s="3"/>
      <c r="C14" s="2">
        <f t="shared" si="0"/>
        <v>0</v>
      </c>
      <c r="E14" s="2">
        <v>800</v>
      </c>
      <c r="F14" s="3"/>
      <c r="G14" s="15"/>
      <c r="H14" s="2">
        <v>800</v>
      </c>
      <c r="I14" s="3"/>
      <c r="J14" s="15"/>
      <c r="K14" s="2">
        <v>800</v>
      </c>
      <c r="L14" s="3"/>
      <c r="M14" s="15"/>
      <c r="N14" s="2">
        <v>800</v>
      </c>
      <c r="O14" s="3"/>
      <c r="R14" s="9">
        <f t="shared" si="1"/>
        <v>0</v>
      </c>
      <c r="T14" s="2" t="s">
        <v>25</v>
      </c>
      <c r="U14" s="3">
        <v>12</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41</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14</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5</v>
      </c>
      <c r="G24" s="15"/>
      <c r="H24" s="2">
        <v>100</v>
      </c>
      <c r="I24" s="3"/>
      <c r="J24" s="15"/>
      <c r="K24" s="2">
        <v>100</v>
      </c>
      <c r="L24" s="3"/>
      <c r="M24" s="15"/>
      <c r="N24" s="2">
        <v>100</v>
      </c>
      <c r="O24" s="3"/>
      <c r="R24" s="9">
        <f t="shared" ref="R24:R33" si="3">SUM(F24,I24,L24,O24)</f>
        <v>5</v>
      </c>
    </row>
    <row r="25" spans="1:21" x14ac:dyDescent="0.25">
      <c r="A25" s="2"/>
      <c r="B25" s="3"/>
      <c r="C25" s="2">
        <f t="shared" si="2"/>
        <v>0</v>
      </c>
      <c r="E25" s="2">
        <v>200</v>
      </c>
      <c r="F25" s="3">
        <v>1</v>
      </c>
      <c r="G25" s="15"/>
      <c r="H25" s="2">
        <v>200</v>
      </c>
      <c r="I25" s="3"/>
      <c r="J25" s="15"/>
      <c r="K25" s="2">
        <v>200</v>
      </c>
      <c r="L25" s="3"/>
      <c r="M25" s="15"/>
      <c r="N25" s="2">
        <v>200</v>
      </c>
      <c r="O25" s="3"/>
      <c r="R25" s="9">
        <f t="shared" si="3"/>
        <v>1</v>
      </c>
    </row>
    <row r="26" spans="1:21" x14ac:dyDescent="0.25">
      <c r="A26" s="2"/>
      <c r="B26" s="3"/>
      <c r="C26" s="2">
        <f t="shared" si="2"/>
        <v>0</v>
      </c>
      <c r="E26" s="2">
        <v>300</v>
      </c>
      <c r="F26" s="3">
        <v>1</v>
      </c>
      <c r="G26" s="15"/>
      <c r="H26" s="2">
        <v>300</v>
      </c>
      <c r="I26" s="3"/>
      <c r="J26" s="15"/>
      <c r="K26" s="2">
        <v>300</v>
      </c>
      <c r="L26" s="3"/>
      <c r="M26" s="15"/>
      <c r="N26" s="2">
        <v>300</v>
      </c>
      <c r="O26" s="3"/>
      <c r="R26" s="9">
        <f t="shared" si="3"/>
        <v>1</v>
      </c>
    </row>
    <row r="27" spans="1:21" x14ac:dyDescent="0.25">
      <c r="A27" s="2"/>
      <c r="B27" s="3"/>
      <c r="C27" s="2">
        <f t="shared" si="2"/>
        <v>0</v>
      </c>
      <c r="E27" s="2">
        <v>400</v>
      </c>
      <c r="F27" s="3">
        <v>3</v>
      </c>
      <c r="G27" s="15"/>
      <c r="H27" s="2">
        <v>400</v>
      </c>
      <c r="I27" s="3"/>
      <c r="J27" s="15"/>
      <c r="K27" s="2">
        <v>400</v>
      </c>
      <c r="L27" s="3">
        <v>0</v>
      </c>
      <c r="M27" s="15"/>
      <c r="N27" s="2">
        <v>400</v>
      </c>
      <c r="O27" s="3"/>
      <c r="R27" s="9">
        <f t="shared" si="3"/>
        <v>3</v>
      </c>
    </row>
    <row r="28" spans="1:21" x14ac:dyDescent="0.25">
      <c r="A28" s="2"/>
      <c r="B28" s="3"/>
      <c r="C28" s="2">
        <f t="shared" si="2"/>
        <v>0</v>
      </c>
      <c r="E28" s="2">
        <v>500</v>
      </c>
      <c r="F28" s="3">
        <v>1</v>
      </c>
      <c r="G28" s="15"/>
      <c r="H28" s="2">
        <v>500</v>
      </c>
      <c r="I28" s="3"/>
      <c r="J28" s="15"/>
      <c r="K28" s="2">
        <v>500</v>
      </c>
      <c r="L28" s="3"/>
      <c r="M28" s="15"/>
      <c r="N28" s="2">
        <v>500</v>
      </c>
      <c r="O28" s="3"/>
      <c r="R28" s="9">
        <f t="shared" si="3"/>
        <v>1</v>
      </c>
    </row>
    <row r="29" spans="1:21" x14ac:dyDescent="0.25">
      <c r="A29" s="2"/>
      <c r="B29" s="3"/>
      <c r="C29" s="2">
        <f t="shared" si="2"/>
        <v>0</v>
      </c>
      <c r="E29" s="2">
        <v>600</v>
      </c>
      <c r="F29" s="3">
        <v>1</v>
      </c>
      <c r="G29" s="15"/>
      <c r="H29" s="2">
        <v>600</v>
      </c>
      <c r="I29" s="3"/>
      <c r="J29" s="15"/>
      <c r="K29" s="2">
        <v>600</v>
      </c>
      <c r="L29" s="3"/>
      <c r="M29" s="15"/>
      <c r="N29" s="2">
        <v>600</v>
      </c>
      <c r="O29" s="3"/>
      <c r="R29" s="9">
        <f t="shared" si="3"/>
        <v>1</v>
      </c>
    </row>
    <row r="30" spans="1:21" x14ac:dyDescent="0.25">
      <c r="A30" s="2"/>
      <c r="B30" s="3"/>
      <c r="C30" s="2">
        <f t="shared" si="2"/>
        <v>0</v>
      </c>
      <c r="E30" s="2">
        <v>700</v>
      </c>
      <c r="F30" s="3">
        <v>1</v>
      </c>
      <c r="G30" s="15"/>
      <c r="H30" s="2">
        <v>700</v>
      </c>
      <c r="I30" s="3"/>
      <c r="J30" s="15"/>
      <c r="K30" s="2">
        <v>700</v>
      </c>
      <c r="L30" s="3"/>
      <c r="M30" s="15"/>
      <c r="N30" s="2">
        <v>700</v>
      </c>
      <c r="O30" s="3"/>
      <c r="R30" s="9">
        <f t="shared" si="3"/>
        <v>1</v>
      </c>
    </row>
    <row r="31" spans="1:21" x14ac:dyDescent="0.25">
      <c r="A31" s="2"/>
      <c r="B31" s="3"/>
      <c r="C31" s="2">
        <f t="shared" si="2"/>
        <v>0</v>
      </c>
      <c r="E31" s="2">
        <v>800</v>
      </c>
      <c r="F31" s="3"/>
      <c r="G31" s="15"/>
      <c r="H31" s="2">
        <v>800</v>
      </c>
      <c r="I31" s="3"/>
      <c r="J31" s="15"/>
      <c r="K31" s="2">
        <v>800</v>
      </c>
      <c r="L31" s="3">
        <v>0</v>
      </c>
      <c r="M31" s="15"/>
      <c r="N31" s="2">
        <v>800</v>
      </c>
      <c r="O31" s="3"/>
      <c r="R31" s="9">
        <f t="shared" si="3"/>
        <v>0</v>
      </c>
    </row>
    <row r="32" spans="1:21" x14ac:dyDescent="0.25">
      <c r="A32" s="2"/>
      <c r="B32" s="3"/>
      <c r="C32" s="2">
        <f t="shared" si="2"/>
        <v>0</v>
      </c>
      <c r="E32" s="2">
        <v>900</v>
      </c>
      <c r="F32" s="3">
        <v>1</v>
      </c>
      <c r="G32" s="15"/>
      <c r="H32" s="2">
        <v>900</v>
      </c>
      <c r="I32" s="3"/>
      <c r="J32" s="15"/>
      <c r="K32" s="2">
        <v>900</v>
      </c>
      <c r="L32" s="3"/>
      <c r="M32" s="15"/>
      <c r="N32" s="2">
        <v>900</v>
      </c>
      <c r="O32" s="3"/>
      <c r="R32" s="9">
        <f t="shared" si="3"/>
        <v>1</v>
      </c>
    </row>
    <row r="33" spans="1:18" x14ac:dyDescent="0.25">
      <c r="A33" s="2"/>
      <c r="B33" s="3"/>
      <c r="C33" s="2">
        <f t="shared" si="2"/>
        <v>0</v>
      </c>
      <c r="E33" s="2">
        <v>1000</v>
      </c>
      <c r="F33" s="3"/>
      <c r="G33" s="15"/>
      <c r="H33" s="2">
        <v>1000</v>
      </c>
      <c r="I33" s="3"/>
      <c r="J33" s="15"/>
      <c r="K33" s="2">
        <v>1000</v>
      </c>
      <c r="L33" s="3">
        <v>0</v>
      </c>
      <c r="M33" s="15"/>
      <c r="N33" s="2">
        <v>1000</v>
      </c>
      <c r="O33" s="3"/>
      <c r="R33" s="9">
        <f t="shared" si="3"/>
        <v>0</v>
      </c>
    </row>
    <row r="34" spans="1:18" x14ac:dyDescent="0.25">
      <c r="A34" s="2"/>
      <c r="B34" s="3"/>
      <c r="C34" s="2">
        <f t="shared" si="2"/>
        <v>0</v>
      </c>
      <c r="E34" s="10" t="s">
        <v>15</v>
      </c>
      <c r="F34" s="11">
        <f>SUM(F23:F33)*12</f>
        <v>168</v>
      </c>
      <c r="G34" s="12"/>
      <c r="H34" s="11"/>
      <c r="I34" s="11">
        <f>SUM(I23:I33)*8</f>
        <v>0</v>
      </c>
      <c r="J34" s="12"/>
      <c r="K34" s="11"/>
      <c r="L34" s="11">
        <f>SUM(L23:L33)*6</f>
        <v>0</v>
      </c>
      <c r="M34" s="12"/>
      <c r="N34" s="11"/>
      <c r="O34" s="11">
        <f>SUM(O23:O33)*4</f>
        <v>0</v>
      </c>
      <c r="P34" s="11"/>
      <c r="Q34" s="11" t="s">
        <v>18</v>
      </c>
      <c r="R34" s="1">
        <f>SUM(O34,L34,I34,F34)</f>
        <v>168</v>
      </c>
    </row>
    <row r="35" spans="1:18" x14ac:dyDescent="0.25">
      <c r="A35" s="2"/>
      <c r="B35" s="3"/>
      <c r="C35" s="2">
        <f t="shared" ref="C35" si="4">CEILING(B35*1.1,50)</f>
        <v>0</v>
      </c>
    </row>
  </sheetData>
  <mergeCells count="10">
    <mergeCell ref="A4:C4"/>
    <mergeCell ref="E4:O4"/>
    <mergeCell ref="G5:G16"/>
    <mergeCell ref="J5:J16"/>
    <mergeCell ref="M5:M16"/>
    <mergeCell ref="E21:O21"/>
    <mergeCell ref="G22:G33"/>
    <mergeCell ref="J22:J33"/>
    <mergeCell ref="M22:M33"/>
    <mergeCell ref="T11:U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9F7F-1F01-4853-85BB-51F5799C7658}">
  <dimension ref="A1:A18"/>
  <sheetViews>
    <sheetView topLeftCell="A5" workbookViewId="0">
      <selection sqref="A1:A18"/>
    </sheetView>
  </sheetViews>
  <sheetFormatPr defaultRowHeight="15" x14ac:dyDescent="0.25"/>
  <sheetData>
    <row r="1" spans="1:1" x14ac:dyDescent="0.25">
      <c r="A1" t="s">
        <v>27</v>
      </c>
    </row>
    <row r="2" spans="1:1" x14ac:dyDescent="0.25">
      <c r="A2" t="s">
        <v>28</v>
      </c>
    </row>
    <row r="3" spans="1:1" x14ac:dyDescent="0.25">
      <c r="A3" t="s">
        <v>29</v>
      </c>
    </row>
    <row r="4" spans="1:1" x14ac:dyDescent="0.25">
      <c r="A4" t="s">
        <v>30</v>
      </c>
    </row>
    <row r="5" spans="1:1" x14ac:dyDescent="0.25">
      <c r="A5" t="s">
        <v>31</v>
      </c>
    </row>
    <row r="6" spans="1:1" x14ac:dyDescent="0.25">
      <c r="A6" t="s">
        <v>32</v>
      </c>
    </row>
    <row r="7" spans="1:1" x14ac:dyDescent="0.25">
      <c r="A7" t="s">
        <v>33</v>
      </c>
    </row>
    <row r="8" spans="1:1" x14ac:dyDescent="0.25">
      <c r="A8" t="s">
        <v>34</v>
      </c>
    </row>
    <row r="9" spans="1:1" x14ac:dyDescent="0.25">
      <c r="A9" t="s">
        <v>35</v>
      </c>
    </row>
    <row r="10" spans="1:1" x14ac:dyDescent="0.25">
      <c r="A10" t="s">
        <v>36</v>
      </c>
    </row>
    <row r="11" spans="1:1" x14ac:dyDescent="0.25">
      <c r="A11" t="s">
        <v>37</v>
      </c>
    </row>
    <row r="12" spans="1:1" x14ac:dyDescent="0.25">
      <c r="A12" t="s">
        <v>38</v>
      </c>
    </row>
    <row r="13" spans="1:1" x14ac:dyDescent="0.25">
      <c r="A13" t="s">
        <v>39</v>
      </c>
    </row>
    <row r="14" spans="1:1" x14ac:dyDescent="0.25">
      <c r="A14" t="s">
        <v>40</v>
      </c>
    </row>
    <row r="15" spans="1:1" x14ac:dyDescent="0.25">
      <c r="A15" t="s">
        <v>41</v>
      </c>
    </row>
    <row r="16" spans="1:1" x14ac:dyDescent="0.25">
      <c r="A16" t="s">
        <v>42</v>
      </c>
    </row>
    <row r="17" spans="1:1" x14ac:dyDescent="0.25">
      <c r="A17" t="s">
        <v>43</v>
      </c>
    </row>
    <row r="18" spans="1:1" x14ac:dyDescent="0.25">
      <c r="A18"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988B117653B4BB09614860D09A724" ma:contentTypeVersion="15" ma:contentTypeDescription="Create a new document." ma:contentTypeScope="" ma:versionID="d8090f6b053cfc1df5dc94a013a2798b">
  <xsd:schema xmlns:xsd="http://www.w3.org/2001/XMLSchema" xmlns:xs="http://www.w3.org/2001/XMLSchema" xmlns:p="http://schemas.microsoft.com/office/2006/metadata/properties" xmlns:ns2="387dce2f-f676-476e-b08f-03a3d533ccef" xmlns:ns3="82f0b7e7-1acd-4f60-a900-2ce199b4d621" targetNamespace="http://schemas.microsoft.com/office/2006/metadata/properties" ma:root="true" ma:fieldsID="a05fa26c5ea4e3cb5f235e8fa8caea90" ns2:_="" ns3:_="">
    <xsd:import namespace="387dce2f-f676-476e-b08f-03a3d533ccef"/>
    <xsd:import namespace="82f0b7e7-1acd-4f60-a900-2ce199b4d6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dce2f-f676-476e-b08f-03a3d533cc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cd2c3a-3efa-4085-b499-d653395316a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f0b7e7-1acd-4f60-a900-2ce199b4d6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cd3161de-bb9e-4d7f-a6c1-ec34fe3bdea1}" ma:internalName="TaxCatchAll" ma:showField="CatchAllData" ma:web="82f0b7e7-1acd-4f60-a900-2ce199b4d6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f0b7e7-1acd-4f60-a900-2ce199b4d621" xsi:nil="true"/>
    <lcf76f155ced4ddcb4097134ff3c332f xmlns="387dce2f-f676-476e-b08f-03a3d533cce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004C982-0D24-4F36-B2B1-EDC6265B3C4B}"/>
</file>

<file path=customXml/itemProps2.xml><?xml version="1.0" encoding="utf-8"?>
<ds:datastoreItem xmlns:ds="http://schemas.openxmlformats.org/officeDocument/2006/customXml" ds:itemID="{8804EBB3-E4C3-4460-987E-A9E250D11D7F}"/>
</file>

<file path=customXml/itemProps3.xml><?xml version="1.0" encoding="utf-8"?>
<ds:datastoreItem xmlns:ds="http://schemas.openxmlformats.org/officeDocument/2006/customXml" ds:itemID="{7F7A15AB-7FC7-4E50-B83D-DBD5EA9DD0D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2025-01-10T18:36:44Z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0x0101005A1988B117653B4BB09614860D09A724</vt:lpwstr>
  </property>
</Properties>
</file>