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chenyuzong/Desktop/BitMoD/figures/speedup/"/>
    </mc:Choice>
  </mc:AlternateContent>
  <xr:revisionPtr revIDLastSave="0" documentId="13_ncr:1_{129676EA-DED9-F849-AA4D-C14F7D4B7619}" xr6:coauthVersionLast="47" xr6:coauthVersionMax="47" xr10:uidLastSave="{00000000-0000-0000-0000-000000000000}"/>
  <bookViews>
    <workbookView xWindow="0" yWindow="0" windowWidth="40960" windowHeight="21600" xr2:uid="{C8013BF3-8EC4-904A-8BF8-17B956A4D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C13" i="1"/>
  <c r="D13" i="1"/>
  <c r="E13" i="1"/>
  <c r="F13" i="1"/>
  <c r="G13" i="1"/>
  <c r="I13" i="1" s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J20" i="1" l="1"/>
  <c r="I17" i="1"/>
  <c r="I15" i="1"/>
  <c r="I14" i="1"/>
  <c r="J15" i="1"/>
  <c r="I19" i="1"/>
  <c r="I20" i="1"/>
  <c r="J19" i="1"/>
  <c r="J16" i="1"/>
  <c r="J14" i="1"/>
  <c r="I16" i="1"/>
  <c r="J17" i="1"/>
  <c r="J13" i="1"/>
  <c r="I18" i="1"/>
  <c r="J18" i="1"/>
</calcChain>
</file>

<file path=xl/sharedStrings.xml><?xml version="1.0" encoding="utf-8"?>
<sst xmlns="http://schemas.openxmlformats.org/spreadsheetml/2006/main" count="32" uniqueCount="18">
  <si>
    <t>ViT-Small</t>
  </si>
  <si>
    <t>ViT-Base</t>
  </si>
  <si>
    <t>VGG-16</t>
  </si>
  <si>
    <t>Resnet-34</t>
  </si>
  <si>
    <t>Resnet-50</t>
  </si>
  <si>
    <t>Bert-MRPC</t>
  </si>
  <si>
    <t>Bert-SST2</t>
  </si>
  <si>
    <t>Sparten</t>
  </si>
  <si>
    <t>ANT</t>
  </si>
  <si>
    <t>Stripes</t>
  </si>
  <si>
    <t>Pragmatic</t>
  </si>
  <si>
    <t>Bitlet</t>
  </si>
  <si>
    <t>BitWave</t>
  </si>
  <si>
    <t>BitVert (cons)</t>
  </si>
  <si>
    <t>BitVert (mod)</t>
  </si>
  <si>
    <t>Geomean</t>
  </si>
  <si>
    <t>Rep. mean</t>
  </si>
  <si>
    <t>SparTen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</si>
</sst>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97EA"/>
      <color rgb="FFA688BE"/>
      <color rgb="FFFCC94A"/>
      <color rgb="FFFCBC1C"/>
      <color rgb="FF5BC436"/>
      <color rgb="FF3E5A92"/>
      <color rgb="FF3C578C"/>
      <color rgb="FF808080"/>
      <color rgb="FFFF4F53"/>
      <color rgb="FFFCC3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10039487826402E-2"/>
          <c:y val="0.13053986305513435"/>
          <c:w val="0.89230202660303326"/>
          <c:h val="0.74400314876756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SparTen</c:v>
                </c:pt>
              </c:strCache>
            </c:strRef>
          </c:tx>
          <c:spPr>
            <a:solidFill>
              <a:srgbClr val="7297EA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008-42C1-81C2-D5979B9D90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008-42C1-81C2-D5979B9D90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008-42C1-81C2-D5979B9D90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008-42C1-81C2-D5979B9D90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008-42C1-81C2-D5979B9D90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008-42C1-81C2-D5979B9D90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008-42C1-81C2-D5979B9D9064}"/>
                </c:ext>
              </c:extLst>
            </c:dLbl>
            <c:dLbl>
              <c:idx val="7"/>
              <c:layout>
                <c:manualLayout>
                  <c:x val="-2.2528707526497447E-3"/>
                  <c:y val="2.5353256961730682E-2"/>
                </c:manualLayout>
              </c:layout>
              <c:tx>
                <c:rich>
                  <a:bodyPr/>
                  <a:lstStyle/>
                  <a:p>
                    <a:fld id="{5A340630-28FC-664C-B9B0-CD2CAA0C306B}" type="VALUE">
                      <a:rPr lang="en-US"/>
                      <a:pPr/>
                      <a:t>[VALUE]</a:t>
                    </a:fld>
                    <a:r>
                      <a:rPr lang="en-US" altLang="zh-CN" sz="850" b="0"/>
                      <a:t>×</a:t>
                    </a:r>
                    <a:r>
                      <a:rPr lang="en-US" sz="1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B-1008-42C1-81C2-D5979B9D906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Sheet1!$B$13:$I$13</c:f>
              <c:numCache>
                <c:formatCode>0.000</c:formatCode>
                <c:ptCount val="8"/>
                <c:pt idx="0">
                  <c:v>1.9985390183639602</c:v>
                </c:pt>
                <c:pt idx="1">
                  <c:v>2.3158821480384164</c:v>
                </c:pt>
                <c:pt idx="2">
                  <c:v>2.0660423854115328</c:v>
                </c:pt>
                <c:pt idx="3">
                  <c:v>1.1719902992743731</c:v>
                </c:pt>
                <c:pt idx="4">
                  <c:v>1.27007635930524</c:v>
                </c:pt>
                <c:pt idx="5">
                  <c:v>1.0475641306471379</c:v>
                </c:pt>
                <c:pt idx="6">
                  <c:v>1.0724490332426582</c:v>
                </c:pt>
                <c:pt idx="7">
                  <c:v>1.4858767176884444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42C1-81C2-D5979B9D9064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rgbClr val="FCC94A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008-42C1-81C2-D5979B9D90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008-42C1-81C2-D5979B9D90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008-42C1-81C2-D5979B9D90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008-42C1-81C2-D5979B9D90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008-42C1-81C2-D5979B9D90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008-42C1-81C2-D5979B9D90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008-42C1-81C2-D5979B9D9064}"/>
                </c:ext>
              </c:extLst>
            </c:dLbl>
            <c:dLbl>
              <c:idx val="7"/>
              <c:layout>
                <c:manualLayout>
                  <c:x val="-3.0870583367022182E-4"/>
                  <c:y val="2.5125931109394577E-2"/>
                </c:manualLayout>
              </c:layout>
              <c:tx>
                <c:rich>
                  <a:bodyPr/>
                  <a:lstStyle/>
                  <a:p>
                    <a:fld id="{8ED826E9-AFA1-F04D-A679-4E5C08440131}" type="VALUE">
                      <a:rPr lang="en-US"/>
                      <a:pPr/>
                      <a:t>[VALUE]</a:t>
                    </a:fld>
                    <a:r>
                      <a:rPr lang="en-US" altLang="zh-CN" sz="8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C-1008-42C1-81C2-D5979B9D906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Sheet1!$B$14:$I$14</c:f>
              <c:numCache>
                <c:formatCode>0.000</c:formatCode>
                <c:ptCount val="8"/>
                <c:pt idx="0">
                  <c:v>1.5265604511526545</c:v>
                </c:pt>
                <c:pt idx="1">
                  <c:v>1.3849554337821932</c:v>
                </c:pt>
                <c:pt idx="2">
                  <c:v>1.3528028761085085</c:v>
                </c:pt>
                <c:pt idx="3">
                  <c:v>1.697413940849529</c:v>
                </c:pt>
                <c:pt idx="4">
                  <c:v>1.7011297768735818</c:v>
                </c:pt>
                <c:pt idx="5">
                  <c:v>1.4988291667707832</c:v>
                </c:pt>
                <c:pt idx="6">
                  <c:v>1.4988291667707832</c:v>
                </c:pt>
                <c:pt idx="7">
                  <c:v>1.5177560485815367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8-42C1-81C2-D5979B9D9064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Stripes</c:v>
                </c:pt>
              </c:strCache>
            </c:strRef>
          </c:tx>
          <c:spPr>
            <a:solidFill>
              <a:srgbClr val="FF4F5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Sheet1!$B$15:$I$15</c:f>
              <c:numCache>
                <c:formatCode>0.000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8-42C1-81C2-D5979B9D9064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Pragmatic</c:v>
                </c:pt>
              </c:strCache>
            </c:strRef>
          </c:tx>
          <c:spPr>
            <a:solidFill>
              <a:srgbClr val="54B43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008-42C1-81C2-D5979B9D90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008-42C1-81C2-D5979B9D90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008-42C1-81C2-D5979B9D90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008-42C1-81C2-D5979B9D90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008-42C1-81C2-D5979B9D90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008-42C1-81C2-D5979B9D90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008-42C1-81C2-D5979B9D9064}"/>
                </c:ext>
              </c:extLst>
            </c:dLbl>
            <c:dLbl>
              <c:idx val="7"/>
              <c:layout>
                <c:manualLayout>
                  <c:x val="-1.7916947066045532E-3"/>
                  <c:y val="3.1492277533912726E-2"/>
                </c:manualLayout>
              </c:layout>
              <c:tx>
                <c:rich>
                  <a:bodyPr/>
                  <a:lstStyle/>
                  <a:p>
                    <a:fld id="{FBD640F9-BAEB-8641-AFED-011C5F018C4C}" type="VALUE">
                      <a:rPr lang="en-US"/>
                      <a:pPr/>
                      <a:t>[VALUE]</a:t>
                    </a:fld>
                    <a:r>
                      <a:rPr lang="en-US" altLang="zh-CN" sz="85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D-1008-42C1-81C2-D5979B9D906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Sheet1!$B$16:$I$16</c:f>
              <c:numCache>
                <c:formatCode>0.000</c:formatCode>
                <c:ptCount val="8"/>
                <c:pt idx="0">
                  <c:v>1.202567796249981</c:v>
                </c:pt>
                <c:pt idx="1">
                  <c:v>1.2600284179511063</c:v>
                </c:pt>
                <c:pt idx="2">
                  <c:v>1.2045150424370223</c:v>
                </c:pt>
                <c:pt idx="3">
                  <c:v>1.1733506591252298</c:v>
                </c:pt>
                <c:pt idx="4">
                  <c:v>1.2074092660005185</c:v>
                </c:pt>
                <c:pt idx="5">
                  <c:v>1.1714633758805149</c:v>
                </c:pt>
                <c:pt idx="6">
                  <c:v>1.1685005051805772</c:v>
                </c:pt>
                <c:pt idx="7">
                  <c:v>1.1978992629069658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8-42C1-81C2-D5979B9D9064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Bitlet</c:v>
                </c:pt>
              </c:strCache>
            </c:strRef>
          </c:tx>
          <c:spPr>
            <a:solidFill>
              <a:srgbClr val="F38B3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08-42C1-81C2-D5979B9D90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008-42C1-81C2-D5979B9D90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008-42C1-81C2-D5979B9D90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008-42C1-81C2-D5979B9D90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008-42C1-81C2-D5979B9D90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008-42C1-81C2-D5979B9D90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008-42C1-81C2-D5979B9D9064}"/>
                </c:ext>
              </c:extLst>
            </c:dLbl>
            <c:dLbl>
              <c:idx val="7"/>
              <c:layout>
                <c:manualLayout>
                  <c:x val="-9.1366199844571626E-4"/>
                  <c:y val="3.1410353265295253E-2"/>
                </c:manualLayout>
              </c:layout>
              <c:tx>
                <c:rich>
                  <a:bodyPr/>
                  <a:lstStyle/>
                  <a:p>
                    <a:fld id="{B2E306D8-7641-E549-BDE9-D54F3417AA67}" type="VALUE">
                      <a:rPr lang="en-US"/>
                      <a:pPr/>
                      <a:t>[VALUE]</a:t>
                    </a:fld>
                    <a:r>
                      <a:rPr lang="en-US" altLang="zh-CN" sz="85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F-1008-42C1-81C2-D5979B9D906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Sheet1!$B$17:$I$17</c:f>
              <c:numCache>
                <c:formatCode>0.000</c:formatCode>
                <c:ptCount val="8"/>
                <c:pt idx="0">
                  <c:v>1.2780607279274503</c:v>
                </c:pt>
                <c:pt idx="1">
                  <c:v>1.3302424843324105</c:v>
                </c:pt>
                <c:pt idx="2">
                  <c:v>1.3305366627085671</c:v>
                </c:pt>
                <c:pt idx="3">
                  <c:v>1.360942873260174</c:v>
                </c:pt>
                <c:pt idx="4">
                  <c:v>1.3534324725896141</c:v>
                </c:pt>
                <c:pt idx="5">
                  <c:v>1.3459909449393894</c:v>
                </c:pt>
                <c:pt idx="6">
                  <c:v>1.346539957750166</c:v>
                </c:pt>
                <c:pt idx="7">
                  <c:v>1.3348586766732897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8-42C1-81C2-D5979B9D9064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BitWave</c:v>
                </c:pt>
              </c:strCache>
            </c:strRef>
          </c:tx>
          <c:spPr>
            <a:solidFill>
              <a:srgbClr val="A688BE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008-42C1-81C2-D5979B9D90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008-42C1-81C2-D5979B9D90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008-42C1-81C2-D5979B9D90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008-42C1-81C2-D5979B9D90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008-42C1-81C2-D5979B9D90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008-42C1-81C2-D5979B9D90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008-42C1-81C2-D5979B9D9064}"/>
                </c:ext>
              </c:extLst>
            </c:dLbl>
            <c:dLbl>
              <c:idx val="7"/>
              <c:layout>
                <c:manualLayout>
                  <c:x val="-1.0651879508328864E-3"/>
                  <c:y val="2.5209448650796357E-2"/>
                </c:manualLayout>
              </c:layout>
              <c:tx>
                <c:rich>
                  <a:bodyPr/>
                  <a:lstStyle/>
                  <a:p>
                    <a:fld id="{D192B6EE-2D87-1D45-BBC8-25E91FDFBFB8}" type="VALUE">
                      <a:rPr lang="en-US"/>
                      <a:pPr/>
                      <a:t>[VALUE]</a:t>
                    </a:fld>
                    <a:r>
                      <a:rPr lang="en-US" altLang="zh-CN" sz="85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E-1008-42C1-81C2-D5979B9D906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Sheet1!$B$18:$I$18</c:f>
              <c:numCache>
                <c:formatCode>0.000</c:formatCode>
                <c:ptCount val="8"/>
                <c:pt idx="0">
                  <c:v>1.8463004353621513</c:v>
                </c:pt>
                <c:pt idx="1">
                  <c:v>1.6640390782720627</c:v>
                </c:pt>
                <c:pt idx="2">
                  <c:v>1.9953385569506259</c:v>
                </c:pt>
                <c:pt idx="3">
                  <c:v>1.6769021439341008</c:v>
                </c:pt>
                <c:pt idx="4">
                  <c:v>2.0883526724953287</c:v>
                </c:pt>
                <c:pt idx="5">
                  <c:v>1.6</c:v>
                </c:pt>
                <c:pt idx="6">
                  <c:v>2</c:v>
                </c:pt>
                <c:pt idx="7">
                  <c:v>1.8298714258104547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8-42C1-81C2-D5979B9D9064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BitVert (cons)</c:v>
                </c:pt>
              </c:strCache>
            </c:strRef>
          </c:tx>
          <c:spPr>
            <a:solidFill>
              <a:srgbClr val="3E5A92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-9.0930678729616351E-4"/>
                  <c:y val="2.5262326620796263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921C19D-181F-46A9-8B09-3B6D91610C66}" type="VALUE">
                      <a:rPr lang="en-US" sz="800" b="1">
                        <a:solidFill>
                          <a:schemeClr val="tx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800" b="1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r>
                      <a:rPr lang="en-US" altLang="zh-CN" sz="85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1008-42C1-81C2-D5979B9D9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Sheet1!$B$19:$I$19</c:f>
              <c:numCache>
                <c:formatCode>0.000</c:formatCode>
                <c:ptCount val="8"/>
                <c:pt idx="0">
                  <c:v>2.1692033958878754</c:v>
                </c:pt>
                <c:pt idx="1">
                  <c:v>2.5538525992757495</c:v>
                </c:pt>
                <c:pt idx="2">
                  <c:v>2.4404674630212599</c:v>
                </c:pt>
                <c:pt idx="3">
                  <c:v>2.5273659415269503</c:v>
                </c:pt>
                <c:pt idx="4">
                  <c:v>2.5593486281328186</c:v>
                </c:pt>
                <c:pt idx="5">
                  <c:v>2.569277948146083</c:v>
                </c:pt>
                <c:pt idx="6">
                  <c:v>2.5699944227551588</c:v>
                </c:pt>
                <c:pt idx="7">
                  <c:v>2.4802840738349192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8-42C1-81C2-D5979B9D9064}"/>
            </c:ext>
          </c:extLst>
        </c:ser>
        <c:ser>
          <c:idx val="7"/>
          <c:order val="7"/>
          <c:tx>
            <c:strRef>
              <c:f>Sheet1!$A$20</c:f>
              <c:strCache>
                <c:ptCount val="1"/>
                <c:pt idx="0">
                  <c:v>BitVert (mod)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1.4081212910408561E-4"/>
                  <c:y val="-1.2440715282261006E-2"/>
                </c:manualLayout>
              </c:layout>
              <c:tx>
                <c:rich>
                  <a:bodyPr rot="-5400000" spcFirstLastPara="1" vertOverflow="ellipsis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90EF4FA-051A-894D-8C9E-E8DFE4406631}" type="VALUE">
                      <a:rPr lang="en-US" sz="800"/>
                      <a:pPr>
                        <a:defRPr sz="800" b="1">
                          <a:solidFill>
                            <a:schemeClr val="tx1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[VALUE]</a:t>
                    </a:fld>
                    <a:r>
                      <a:rPr lang="en-US" altLang="zh-CN" sz="85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×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4.2587180596439421E-2"/>
                      <c:h val="7.765994721098359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1008-42C1-81C2-D5979B9D9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Sheet1!$B$12:$I$12</c:f>
              <c:strCache>
                <c:ptCount val="8"/>
                <c:pt idx="0">
                  <c:v>VGG-16</c:v>
                </c:pt>
                <c:pt idx="1">
                  <c:v>Resnet-34</c:v>
                </c:pt>
                <c:pt idx="2">
                  <c:v>Resnet-50</c:v>
                </c:pt>
                <c:pt idx="3">
                  <c:v>ViT-Small</c:v>
                </c:pt>
                <c:pt idx="4">
                  <c:v>ViT-Base</c:v>
                </c:pt>
                <c:pt idx="5">
                  <c:v>Bert-MRPC</c:v>
                </c:pt>
                <c:pt idx="6">
                  <c:v>Bert-SST2</c:v>
                </c:pt>
                <c:pt idx="7">
                  <c:v>Geomean</c:v>
                </c:pt>
              </c:strCache>
            </c:strRef>
          </c:cat>
          <c:val>
            <c:numRef>
              <c:f>Sheet1!$B$20:$I$20</c:f>
              <c:numCache>
                <c:formatCode>0.000</c:formatCode>
                <c:ptCount val="8"/>
                <c:pt idx="0">
                  <c:v>2.5480043505652286</c:v>
                </c:pt>
                <c:pt idx="1">
                  <c:v>3.2288102125116076</c:v>
                </c:pt>
                <c:pt idx="2">
                  <c:v>2.9024453310482037</c:v>
                </c:pt>
                <c:pt idx="3">
                  <c:v>3.0825390387345366</c:v>
                </c:pt>
                <c:pt idx="4">
                  <c:v>3.1532419582368205</c:v>
                </c:pt>
                <c:pt idx="5">
                  <c:v>3.1889273356401384</c:v>
                </c:pt>
                <c:pt idx="6">
                  <c:v>3.1823204419889501</c:v>
                </c:pt>
                <c:pt idx="7">
                  <c:v>3.0319568820766301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8-42C1-81C2-D5979B9D9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907728"/>
        <c:axId val="732910968"/>
      </c:barChart>
      <c:catAx>
        <c:axId val="7329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910968"/>
        <c:crosses val="autoZero"/>
        <c:auto val="1"/>
        <c:lblAlgn val="ctr"/>
        <c:lblOffset val="50"/>
        <c:noMultiLvlLbl val="0"/>
      </c:catAx>
      <c:valAx>
        <c:axId val="732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1">
                    <a:latin typeface="Arial" panose="020B0604020202020204" pitchFamily="34" charset="0"/>
                    <a:cs typeface="Arial" panose="020B0604020202020204" pitchFamily="34" charset="0"/>
                  </a:rPr>
                  <a:t>Speedup</a:t>
                </a:r>
              </a:p>
            </c:rich>
          </c:tx>
          <c:layout>
            <c:manualLayout>
              <c:xMode val="edge"/>
              <c:yMode val="edge"/>
              <c:x val="2.2806435688025626E-2"/>
              <c:y val="0.34656444884133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2907728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640867331418185"/>
          <c:y val="2.2061149579966959E-2"/>
          <c:w val="0.80359070219318962"/>
          <c:h val="0.1024742348883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657223</xdr:colOff>
      <xdr:row>22</xdr:row>
      <xdr:rowOff>157655</xdr:rowOff>
    </xdr:from>
    <xdr:to>
      <xdr:col>11</xdr:col>
      <xdr:colOff>4762</xdr:colOff>
      <xdr:row>32</xdr:row>
      <xdr:rowOff>164123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E4DA5-75BA-FF46-27F4-7FCF72CBA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CC2E-A118-414B-9844-662B91622546}">
  <dimension ref="A1:P20"/>
  <sheetViews>
    <sheetView tabSelected="1" topLeftCell="A16" zoomScale="200" zoomScaleNormal="208" workbookViewId="0">
      <selection activeCell="A21" sqref="A21"/>
    </sheetView>
  </sheetViews>
  <sheetFormatPr baseColWidth="10" defaultColWidth="11.1640625" defaultRowHeight="16" x14ac:dyDescent="0.2"/>
  <cols>
    <col min="1" max="1" width="15.6640625" bestFit="1" customWidth="1"/>
    <col min="2" max="2" width="10.5" customWidth="1"/>
    <col min="3" max="3" width="9.6640625" customWidth="1"/>
    <col min="4" max="4" width="9.83203125" customWidth="1"/>
    <col min="5" max="5" width="9.6640625" customWidth="1"/>
    <col min="6" max="6" width="10.1640625" customWidth="1"/>
    <col min="7" max="7" width="10.6640625" customWidth="1"/>
    <col min="8" max="8" width="10.5" customWidth="1"/>
  </cols>
  <sheetData>
    <row r="1" spans="1:16" x14ac:dyDescent="0.2"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  <c r="H1" t="s">
        <v>6</v>
      </c>
    </row>
    <row r="2" spans="1:16" x14ac:dyDescent="0.2">
      <c r="A2" t="s">
        <v>7</v>
      </c>
      <c r="B2" s="1">
        <v>20415041</v>
      </c>
      <c r="C2" s="1">
        <v>4179888</v>
      </c>
      <c r="D2" s="1">
        <v>5259168</v>
      </c>
      <c r="E2" s="1">
        <v>7470369</v>
      </c>
      <c r="F2" s="1">
        <v>27370600</v>
      </c>
      <c r="G2" s="1">
        <v>6756520</v>
      </c>
      <c r="H2" s="1">
        <v>6599743</v>
      </c>
      <c r="J2" s="1">
        <v>13815148</v>
      </c>
      <c r="K2" s="1">
        <v>4010572</v>
      </c>
      <c r="L2" s="1">
        <v>5143924</v>
      </c>
      <c r="M2" s="1">
        <v>7202836</v>
      </c>
      <c r="N2" s="1">
        <v>27284025</v>
      </c>
      <c r="O2" s="1">
        <v>26961617</v>
      </c>
      <c r="P2" s="1">
        <v>26238867</v>
      </c>
    </row>
    <row r="3" spans="1:16" x14ac:dyDescent="0.2">
      <c r="A3" t="s">
        <v>8</v>
      </c>
      <c r="B3" s="1">
        <v>26726918</v>
      </c>
      <c r="C3" s="1">
        <v>6989487</v>
      </c>
      <c r="D3" s="1">
        <v>8031964</v>
      </c>
      <c r="E3" s="1">
        <v>5157964</v>
      </c>
      <c r="F3" s="1">
        <v>20435097</v>
      </c>
      <c r="G3" s="1">
        <v>4722278</v>
      </c>
      <c r="H3" s="1">
        <v>4722278</v>
      </c>
      <c r="J3" s="1">
        <v>25180799</v>
      </c>
      <c r="K3" s="1">
        <v>7156486</v>
      </c>
      <c r="L3" s="1">
        <v>8005043</v>
      </c>
      <c r="M3" s="1">
        <v>5115686</v>
      </c>
      <c r="N3" s="1">
        <v>20267596</v>
      </c>
      <c r="O3" s="1">
        <v>17396121</v>
      </c>
      <c r="P3" s="1">
        <v>18114969</v>
      </c>
    </row>
    <row r="4" spans="1:16" x14ac:dyDescent="0.2">
      <c r="A4" t="s">
        <v>9</v>
      </c>
      <c r="B4" s="1">
        <v>40800256</v>
      </c>
      <c r="C4" s="1">
        <v>9680128</v>
      </c>
      <c r="D4" s="1">
        <v>10865664</v>
      </c>
      <c r="E4" s="1">
        <v>8755200</v>
      </c>
      <c r="F4" s="1">
        <v>34762752</v>
      </c>
      <c r="G4" s="1">
        <v>7077888</v>
      </c>
      <c r="H4" s="1">
        <v>7077888</v>
      </c>
      <c r="J4" s="1">
        <v>36937728</v>
      </c>
      <c r="K4" s="1">
        <v>9664256</v>
      </c>
      <c r="L4" s="1">
        <v>10802176</v>
      </c>
      <c r="M4" s="1">
        <v>8755200</v>
      </c>
      <c r="N4" s="1">
        <v>34762752</v>
      </c>
      <c r="O4" s="1">
        <v>28311552</v>
      </c>
      <c r="P4" s="1">
        <v>28311552</v>
      </c>
    </row>
    <row r="5" spans="1:16" x14ac:dyDescent="0.2">
      <c r="A5" t="s">
        <v>10</v>
      </c>
      <c r="B5" s="1">
        <v>33927614</v>
      </c>
      <c r="C5" s="1">
        <v>7682468</v>
      </c>
      <c r="D5" s="1">
        <v>9020779</v>
      </c>
      <c r="E5" s="1">
        <v>7461708</v>
      </c>
      <c r="F5" s="1">
        <v>28791192</v>
      </c>
      <c r="G5" s="1">
        <v>6041920</v>
      </c>
      <c r="H5" s="1">
        <v>6057240</v>
      </c>
      <c r="J5" s="1">
        <v>29148423</v>
      </c>
      <c r="K5" s="1">
        <v>7663112</v>
      </c>
      <c r="L5" s="1">
        <v>8937655</v>
      </c>
      <c r="M5" s="1">
        <v>7433868</v>
      </c>
      <c r="N5" s="1">
        <v>28735512</v>
      </c>
      <c r="O5" s="1">
        <v>24167680</v>
      </c>
      <c r="P5" s="1">
        <v>24228960</v>
      </c>
    </row>
    <row r="6" spans="1:16" x14ac:dyDescent="0.2">
      <c r="A6" t="s">
        <v>11</v>
      </c>
      <c r="B6" s="1">
        <v>31923566</v>
      </c>
      <c r="C6" s="1">
        <v>7276965</v>
      </c>
      <c r="D6" s="1">
        <v>8166377</v>
      </c>
      <c r="E6" s="1">
        <v>6433187</v>
      </c>
      <c r="F6" s="1">
        <v>25684881</v>
      </c>
      <c r="G6" s="1">
        <v>5258496</v>
      </c>
      <c r="H6" s="1">
        <v>5256352</v>
      </c>
      <c r="J6" s="1">
        <v>25782453</v>
      </c>
      <c r="K6" s="1">
        <v>6663026</v>
      </c>
      <c r="L6" s="1">
        <v>7438388</v>
      </c>
      <c r="M6" s="1">
        <v>5809648</v>
      </c>
      <c r="N6" s="1">
        <v>23295948</v>
      </c>
      <c r="O6" s="1">
        <v>19087264</v>
      </c>
      <c r="P6" s="1">
        <v>19055744</v>
      </c>
    </row>
    <row r="7" spans="1:16" x14ac:dyDescent="0.2">
      <c r="A7" t="s">
        <v>12</v>
      </c>
      <c r="B7" s="1">
        <v>22098384</v>
      </c>
      <c r="C7" s="1">
        <v>5817248</v>
      </c>
      <c r="D7" s="1">
        <v>5445524</v>
      </c>
      <c r="E7" s="1">
        <v>5221056</v>
      </c>
      <c r="F7" s="1">
        <v>16646016</v>
      </c>
      <c r="G7" s="1">
        <v>4423680</v>
      </c>
      <c r="H7" s="1">
        <v>3538944</v>
      </c>
      <c r="I7" s="1"/>
      <c r="J7" s="1">
        <v>19540864</v>
      </c>
      <c r="K7" s="1">
        <v>4835360</v>
      </c>
      <c r="L7" s="1">
        <v>5391616</v>
      </c>
      <c r="M7" s="1">
        <v>5184000</v>
      </c>
      <c r="N7" s="1">
        <v>16588800</v>
      </c>
      <c r="O7" s="1">
        <v>14155776</v>
      </c>
      <c r="P7" s="1">
        <v>17694720</v>
      </c>
    </row>
    <row r="8" spans="1:16" x14ac:dyDescent="0.2">
      <c r="A8" t="s">
        <v>13</v>
      </c>
      <c r="B8" s="1">
        <v>18808866</v>
      </c>
      <c r="C8" s="1">
        <v>3790402</v>
      </c>
      <c r="D8" s="1">
        <v>4452288</v>
      </c>
      <c r="E8" s="1">
        <v>3464160</v>
      </c>
      <c r="F8" s="1">
        <v>13582656</v>
      </c>
      <c r="G8" s="1">
        <v>2754816</v>
      </c>
      <c r="H8" s="1">
        <v>2754048</v>
      </c>
      <c r="J8" s="1">
        <v>15831308</v>
      </c>
      <c r="K8" s="1">
        <v>3768518</v>
      </c>
      <c r="L8" s="1">
        <v>4250841</v>
      </c>
      <c r="M8" s="1">
        <v>3464160</v>
      </c>
      <c r="N8" s="1">
        <v>13582656</v>
      </c>
      <c r="O8" s="1">
        <v>11019264</v>
      </c>
      <c r="P8" s="1">
        <v>11016192</v>
      </c>
    </row>
    <row r="9" spans="1:16" x14ac:dyDescent="0.2">
      <c r="A9" t="s">
        <v>14</v>
      </c>
      <c r="B9">
        <v>16012632</v>
      </c>
      <c r="C9">
        <v>2998048</v>
      </c>
      <c r="D9">
        <v>3743624</v>
      </c>
      <c r="E9">
        <v>2840256</v>
      </c>
      <c r="F9">
        <v>11024448</v>
      </c>
      <c r="G9">
        <v>2219520</v>
      </c>
      <c r="H9">
        <v>2224128</v>
      </c>
      <c r="J9">
        <v>14012632</v>
      </c>
      <c r="K9">
        <v>2973056</v>
      </c>
      <c r="L9">
        <v>3508352</v>
      </c>
      <c r="M9">
        <v>2840256</v>
      </c>
      <c r="N9">
        <v>11024448</v>
      </c>
      <c r="O9">
        <v>8878080</v>
      </c>
      <c r="P9">
        <v>8896512</v>
      </c>
    </row>
    <row r="12" spans="1:16" x14ac:dyDescent="0.2">
      <c r="B12" t="s">
        <v>2</v>
      </c>
      <c r="C12" t="s">
        <v>3</v>
      </c>
      <c r="D12" t="s">
        <v>4</v>
      </c>
      <c r="E12" t="s">
        <v>0</v>
      </c>
      <c r="F12" t="s">
        <v>1</v>
      </c>
      <c r="G12" t="s">
        <v>5</v>
      </c>
      <c r="H12" t="s">
        <v>6</v>
      </c>
      <c r="I12" t="s">
        <v>15</v>
      </c>
      <c r="J12" t="s">
        <v>16</v>
      </c>
    </row>
    <row r="13" spans="1:16" x14ac:dyDescent="0.2">
      <c r="A13" t="s">
        <v>17</v>
      </c>
      <c r="B13" s="2">
        <f>B4/B2</f>
        <v>1.9985390183639602</v>
      </c>
      <c r="C13" s="2">
        <f t="shared" ref="C13:H13" si="0">C4/C2</f>
        <v>2.3158821480384164</v>
      </c>
      <c r="D13" s="2">
        <f t="shared" si="0"/>
        <v>2.0660423854115328</v>
      </c>
      <c r="E13" s="2">
        <f t="shared" si="0"/>
        <v>1.1719902992743731</v>
      </c>
      <c r="F13" s="2">
        <f t="shared" si="0"/>
        <v>1.27007635930524</v>
      </c>
      <c r="G13" s="2">
        <f t="shared" si="0"/>
        <v>1.0475641306471379</v>
      </c>
      <c r="H13" s="2">
        <f t="shared" si="0"/>
        <v>1.0724490332426582</v>
      </c>
      <c r="I13" s="2">
        <f>GEOMEAN(B13:H13)</f>
        <v>1.4858767176884444</v>
      </c>
      <c r="J13" s="2">
        <f>0.25*(B13+C13+D13)/3+(0.75*(E13+F13+G13+H13)/4)</f>
        <v>1.3870952626975066</v>
      </c>
    </row>
    <row r="14" spans="1:16" x14ac:dyDescent="0.2">
      <c r="A14" t="s">
        <v>8</v>
      </c>
      <c r="B14" s="2">
        <f>B4/B3</f>
        <v>1.5265604511526545</v>
      </c>
      <c r="C14" s="2">
        <f t="shared" ref="C14:H14" si="1">C4/C3</f>
        <v>1.3849554337821932</v>
      </c>
      <c r="D14" s="2">
        <f t="shared" si="1"/>
        <v>1.3528028761085085</v>
      </c>
      <c r="E14" s="2">
        <f t="shared" si="1"/>
        <v>1.697413940849529</v>
      </c>
      <c r="F14" s="2">
        <f t="shared" si="1"/>
        <v>1.7011297768735818</v>
      </c>
      <c r="G14" s="2">
        <f t="shared" si="1"/>
        <v>1.4988291667707832</v>
      </c>
      <c r="H14" s="2">
        <f t="shared" si="1"/>
        <v>1.4988291667707832</v>
      </c>
      <c r="I14" s="2">
        <f t="shared" ref="I14:I20" si="2">GEOMEAN(B14:H14)</f>
        <v>1.5177560485815367</v>
      </c>
      <c r="J14" s="2">
        <f t="shared" ref="J14:J20" si="3">0.25*(B14+C14+D14)/3+(0.75*(E14+F14+G14+H14)/4)</f>
        <v>1.5546477813657398</v>
      </c>
    </row>
    <row r="15" spans="1:16" x14ac:dyDescent="0.2">
      <c r="A15" t="s">
        <v>9</v>
      </c>
      <c r="B15" s="2">
        <f>B4/B4</f>
        <v>1</v>
      </c>
      <c r="C15" s="2">
        <f t="shared" ref="C15:H15" si="4">C4/C4</f>
        <v>1</v>
      </c>
      <c r="D15" s="2">
        <f t="shared" si="4"/>
        <v>1</v>
      </c>
      <c r="E15" s="2">
        <f t="shared" si="4"/>
        <v>1</v>
      </c>
      <c r="F15" s="2">
        <f t="shared" si="4"/>
        <v>1</v>
      </c>
      <c r="G15" s="2">
        <f t="shared" si="4"/>
        <v>1</v>
      </c>
      <c r="H15" s="2">
        <f t="shared" si="4"/>
        <v>1</v>
      </c>
      <c r="I15" s="2">
        <f t="shared" si="2"/>
        <v>1</v>
      </c>
      <c r="J15" s="2">
        <f t="shared" si="3"/>
        <v>1</v>
      </c>
    </row>
    <row r="16" spans="1:16" x14ac:dyDescent="0.2">
      <c r="A16" t="s">
        <v>10</v>
      </c>
      <c r="B16" s="2">
        <f>B4/B5</f>
        <v>1.202567796249981</v>
      </c>
      <c r="C16" s="2">
        <f t="shared" ref="C16:H16" si="5">C4/C5</f>
        <v>1.2600284179511063</v>
      </c>
      <c r="D16" s="2">
        <f t="shared" si="5"/>
        <v>1.2045150424370223</v>
      </c>
      <c r="E16" s="2">
        <f t="shared" si="5"/>
        <v>1.1733506591252298</v>
      </c>
      <c r="F16" s="2">
        <f t="shared" si="5"/>
        <v>1.2074092660005185</v>
      </c>
      <c r="G16" s="2">
        <f t="shared" si="5"/>
        <v>1.1714633758805149</v>
      </c>
      <c r="H16" s="2">
        <f t="shared" si="5"/>
        <v>1.1685005051805772</v>
      </c>
      <c r="I16" s="2">
        <f t="shared" si="2"/>
        <v>1.1978992629069658</v>
      </c>
      <c r="J16" s="2">
        <f t="shared" si="3"/>
        <v>1.1907283183798751</v>
      </c>
    </row>
    <row r="17" spans="1:10" x14ac:dyDescent="0.2">
      <c r="A17" t="s">
        <v>11</v>
      </c>
      <c r="B17" s="2">
        <f>B4/B6</f>
        <v>1.2780607279274503</v>
      </c>
      <c r="C17" s="2">
        <f t="shared" ref="C17:H17" si="6">C4/C6</f>
        <v>1.3302424843324105</v>
      </c>
      <c r="D17" s="2">
        <f t="shared" si="6"/>
        <v>1.3305366627085671</v>
      </c>
      <c r="E17" s="2">
        <f t="shared" si="6"/>
        <v>1.360942873260174</v>
      </c>
      <c r="F17" s="2">
        <f t="shared" si="6"/>
        <v>1.3534324725896141</v>
      </c>
      <c r="G17" s="2">
        <f t="shared" si="6"/>
        <v>1.3459909449393894</v>
      </c>
      <c r="H17" s="2">
        <f t="shared" si="6"/>
        <v>1.346539957750166</v>
      </c>
      <c r="I17" s="2">
        <f t="shared" si="2"/>
        <v>1.3348586766732897</v>
      </c>
      <c r="J17" s="2">
        <f t="shared" si="3"/>
        <v>1.3420315778484961</v>
      </c>
    </row>
    <row r="18" spans="1:10" x14ac:dyDescent="0.2">
      <c r="A18" t="s">
        <v>12</v>
      </c>
      <c r="B18" s="2">
        <f>B4/B7</f>
        <v>1.8463004353621513</v>
      </c>
      <c r="C18" s="2">
        <f t="shared" ref="C18:H18" si="7">C4/C7</f>
        <v>1.6640390782720627</v>
      </c>
      <c r="D18" s="2">
        <f t="shared" si="7"/>
        <v>1.9953385569506259</v>
      </c>
      <c r="E18" s="2">
        <f t="shared" si="7"/>
        <v>1.6769021439341008</v>
      </c>
      <c r="F18" s="2">
        <f t="shared" si="7"/>
        <v>2.0883526724953287</v>
      </c>
      <c r="G18" s="2">
        <f>G4/G7</f>
        <v>1.6</v>
      </c>
      <c r="H18" s="2">
        <f t="shared" si="7"/>
        <v>2</v>
      </c>
      <c r="I18" s="2">
        <f t="shared" si="2"/>
        <v>1.8298714258104547</v>
      </c>
      <c r="J18" s="2">
        <f t="shared" si="3"/>
        <v>1.8397917839625881</v>
      </c>
    </row>
    <row r="19" spans="1:10" x14ac:dyDescent="0.2">
      <c r="A19" t="s">
        <v>13</v>
      </c>
      <c r="B19" s="2">
        <f>B4/B8</f>
        <v>2.1692033958878754</v>
      </c>
      <c r="C19" s="2">
        <f t="shared" ref="C19:H19" si="8">C4/C8</f>
        <v>2.5538525992757495</v>
      </c>
      <c r="D19" s="2">
        <f t="shared" si="8"/>
        <v>2.4404674630212599</v>
      </c>
      <c r="E19" s="2">
        <f t="shared" si="8"/>
        <v>2.5273659415269503</v>
      </c>
      <c r="F19" s="2">
        <f t="shared" si="8"/>
        <v>2.5593486281328186</v>
      </c>
      <c r="G19" s="2">
        <f t="shared" si="8"/>
        <v>2.569277948146083</v>
      </c>
      <c r="H19" s="2">
        <f t="shared" si="8"/>
        <v>2.5699944227551588</v>
      </c>
      <c r="I19" s="2">
        <f t="shared" si="2"/>
        <v>2.4802840738349192</v>
      </c>
      <c r="J19" s="2">
        <f t="shared" si="3"/>
        <v>2.5143328395372633</v>
      </c>
    </row>
    <row r="20" spans="1:10" x14ac:dyDescent="0.2">
      <c r="A20" t="s">
        <v>14</v>
      </c>
      <c r="B20" s="2">
        <f>B4/B9</f>
        <v>2.5480043505652286</v>
      </c>
      <c r="C20" s="2">
        <f t="shared" ref="C20:H20" si="9">C4/C9</f>
        <v>3.2288102125116076</v>
      </c>
      <c r="D20" s="2">
        <f t="shared" si="9"/>
        <v>2.9024453310482037</v>
      </c>
      <c r="E20" s="2">
        <f t="shared" si="9"/>
        <v>3.0825390387345366</v>
      </c>
      <c r="F20" s="2">
        <f t="shared" si="9"/>
        <v>3.1532419582368205</v>
      </c>
      <c r="G20" s="2">
        <f t="shared" si="9"/>
        <v>3.1889273356401384</v>
      </c>
      <c r="H20" s="2">
        <f t="shared" si="9"/>
        <v>3.1823204419889501</v>
      </c>
      <c r="I20" s="2">
        <f t="shared" si="2"/>
        <v>3.0319568820766301</v>
      </c>
      <c r="J20" s="2">
        <f t="shared" si="3"/>
        <v>3.0870895530813365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Meng (Student)</dc:creator>
  <cp:lastModifiedBy>Yuzong Chen</cp:lastModifiedBy>
  <dcterms:created xsi:type="dcterms:W3CDTF">2024-04-16T04:57:47Z</dcterms:created>
  <dcterms:modified xsi:type="dcterms:W3CDTF">2024-07-17T04:07:32Z</dcterms:modified>
</cp:coreProperties>
</file>